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con.inc. state." sheetId="1" r:id="rId1"/>
    <sheet name="con.bal.sheet" sheetId="2" r:id="rId2"/>
    <sheet name="notes 1 to 6" sheetId="3" r:id="rId3"/>
    <sheet name="notes 7 to 8" sheetId="4" r:id="rId4"/>
    <sheet name="notes 9  to 11" sheetId="5" r:id="rId5"/>
    <sheet name="notes 12 to 14" sheetId="6" r:id="rId6"/>
    <sheet name="notes 15 to 18" sheetId="7" r:id="rId7"/>
    <sheet name="notes 19 to 22" sheetId="8" r:id="rId8"/>
  </sheets>
  <definedNames>
    <definedName name="CONSOL.BAL.SH">'con.bal.sheet'!$B$1:$G$71</definedName>
    <definedName name="CONSOL.INC.STAT">'con.inc. state.'!$A$1:$K$69</definedName>
    <definedName name="PAGE1">'notes 1 to 6'!$A$1:$K$57</definedName>
    <definedName name="PAGE2">'notes 7 to 8'!$A$2:$L$58</definedName>
    <definedName name="PAGE5">'notes 15 to 18'!$A$1:$L$49</definedName>
    <definedName name="PAGE6">'notes 19 to 22'!$A$1:$J$23</definedName>
    <definedName name="PAGE3">'notes 9  to 11'!$A$1:$L$61</definedName>
    <definedName name="PAGE4">'notes 12 to 14'!$A$1:$L$62</definedName>
    <definedName name="_xlnm.Print_Area" localSheetId="1">'con.bal.sheet'!$A$1:$H$72</definedName>
    <definedName name="_xlnm.Print_Area" localSheetId="0">'con.inc. state.'!$A$1:$I$70</definedName>
    <definedName name="_xlnm.Print_Area" localSheetId="2">'notes 1 to 6'!$1:$77</definedName>
    <definedName name="_xlnm.Print_Area" localSheetId="5">'notes 12 to 14'!$1:$63</definedName>
    <definedName name="_xlnm.Print_Area" localSheetId="7">'notes 19 to 22'!$1:$33</definedName>
    <definedName name="_xlnm.Print_Area" localSheetId="3">'notes 7 to 8'!$1:$60</definedName>
    <definedName name="_xlnm.Print_Area" localSheetId="4">'notes 9  to 11'!$1:$58</definedName>
    <definedName name="_xlnm.Print_Area">'notes 12 to 14'!$A$1:$L$62</definedName>
  </definedNames>
  <calcPr fullCalcOnLoad="1"/>
</workbook>
</file>

<file path=xl/sharedStrings.xml><?xml version="1.0" encoding="utf-8"?>
<sst xmlns="http://schemas.openxmlformats.org/spreadsheetml/2006/main" count="454" uniqueCount="329">
  <si>
    <t>PRESTAR RESOURCES BHD  ( 123066-A)</t>
  </si>
  <si>
    <t>QUARTERLY REPORT ON CONSOLIDATED RESULTS FOR THE SECOND QUARTER ENDED 30/6/2001</t>
  </si>
  <si>
    <t>CONSOLIDATED INCOME STATEMENT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</si>
  <si>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</si>
  <si>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</si>
  <si>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</si>
  <si>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</si>
  <si>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</si>
  <si>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</si>
  <si>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</si>
  <si>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</si>
  <si>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</si>
  <si>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</si>
  <si>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</si>
  <si>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</si>
  <si>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</si>
  <si>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 xml:space="preserve">     ( The figures have not been audited.)</t>
  </si>
  <si>
    <t>Revenue</t>
  </si>
  <si>
    <t>Investment income</t>
  </si>
  <si>
    <t xml:space="preserve">Other income </t>
  </si>
  <si>
    <t>Profit/(loss) before finance cost, depreciation</t>
  </si>
  <si>
    <t>and amortisation, exeptional items,</t>
  </si>
  <si>
    <t xml:space="preserve">income tax, minority interest and  </t>
  </si>
  <si>
    <t>extraordinary items</t>
  </si>
  <si>
    <t>Finance cost</t>
  </si>
  <si>
    <t>Depreciation and amortisation</t>
  </si>
  <si>
    <t>Exceptional items</t>
  </si>
  <si>
    <t>Profit/(loss) before income tax,</t>
  </si>
  <si>
    <t>minority interests and extraordinary</t>
  </si>
  <si>
    <t>items</t>
  </si>
  <si>
    <t>Share of profits and losses of associated companies</t>
  </si>
  <si>
    <t xml:space="preserve">Profit/(loss) before income tax, minority </t>
  </si>
  <si>
    <t>interests and extraordinary items</t>
  </si>
  <si>
    <t>Income tax</t>
  </si>
  <si>
    <t>(ii)</t>
  </si>
  <si>
    <t>Pre-acquisition profit/(loss), if applicable</t>
  </si>
  <si>
    <t>Net profit/(loss) from ordinary activities</t>
  </si>
  <si>
    <t>attributable to members of the company</t>
  </si>
  <si>
    <t>(iii)</t>
  </si>
  <si>
    <t>Net profit/(loss) attributable to</t>
  </si>
  <si>
    <t>members of the company</t>
  </si>
  <si>
    <t>Earnings per share based on 2(m) above after</t>
  </si>
  <si>
    <t xml:space="preserve">deducting any provision for preference </t>
  </si>
  <si>
    <t>dividends, if any :-</t>
  </si>
  <si>
    <t xml:space="preserve">Profit / (loss) after income tax before </t>
  </si>
  <si>
    <t>deducting minority interests</t>
  </si>
  <si>
    <t>Less minority  interests</t>
  </si>
  <si>
    <t>Extraordinary items</t>
  </si>
  <si>
    <t>Less minority interests</t>
  </si>
  <si>
    <t xml:space="preserve">Extraordinary items attributable to </t>
  </si>
  <si>
    <t xml:space="preserve">Basic (based on </t>
  </si>
  <si>
    <t>ordinary shares) (sen)  - NOTE</t>
  </si>
  <si>
    <t xml:space="preserve">Fully diluted (based on </t>
  </si>
  <si>
    <t>ordinary shares) (sen) - NOTE</t>
  </si>
  <si>
    <t xml:space="preserve"> </t>
  </si>
  <si>
    <t>INDIVIDUAL QUARTER</t>
  </si>
  <si>
    <t xml:space="preserve">Current </t>
  </si>
  <si>
    <t>Year</t>
  </si>
  <si>
    <t>Quarter</t>
  </si>
  <si>
    <t>30/6/2001</t>
  </si>
  <si>
    <t>RM'000</t>
  </si>
  <si>
    <t>--</t>
  </si>
  <si>
    <t>Preceding Year</t>
  </si>
  <si>
    <t>Corresponding</t>
  </si>
  <si>
    <t>30/6/2000</t>
  </si>
  <si>
    <t>CUMULATIVE QUARTER</t>
  </si>
  <si>
    <t>Current</t>
  </si>
  <si>
    <t>To Date</t>
  </si>
  <si>
    <t>Period</t>
  </si>
  <si>
    <t>PRESTAR RESOURCES BHD ( 123066-A)</t>
  </si>
  <si>
    <t>CONSOLIDATED BALANCE SHEET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</si>
  <si>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</si>
  <si>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</si>
  <si>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</si>
  <si>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</si>
  <si>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</si>
  <si>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</si>
  <si>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</si>
  <si>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</si>
  <si>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Current liabilities</t>
  </si>
  <si>
    <t>Net current assets or  current liabilities</t>
  </si>
  <si>
    <t>Shareholders' funds</t>
  </si>
  <si>
    <t>Share capital</t>
  </si>
  <si>
    <t>Reserves</t>
  </si>
  <si>
    <t>Minority interests</t>
  </si>
  <si>
    <t>Long term borrowings</t>
  </si>
  <si>
    <t>Other long term liabilities :</t>
  </si>
  <si>
    <t>Deferred taxation</t>
  </si>
  <si>
    <t>Net tangible assets per share (RM)</t>
  </si>
  <si>
    <t>Inventories</t>
  </si>
  <si>
    <t>Trade receivables</t>
  </si>
  <si>
    <t>Short term investments</t>
  </si>
  <si>
    <t xml:space="preserve">Cash </t>
  </si>
  <si>
    <t>Other debtors, deposits and prepayments</t>
  </si>
  <si>
    <t>Trade payables</t>
  </si>
  <si>
    <t>Other payables</t>
  </si>
  <si>
    <t>Short term borrowings</t>
  </si>
  <si>
    <t>Provision for taxation</t>
  </si>
  <si>
    <t>Proposed dividend</t>
  </si>
  <si>
    <t xml:space="preserve">Hire purchase creditors  </t>
  </si>
  <si>
    <t>Share premium</t>
  </si>
  <si>
    <t xml:space="preserve">Revaluation reserve </t>
  </si>
  <si>
    <t>Capital reserve</t>
  </si>
  <si>
    <t>Statutory reserve</t>
  </si>
  <si>
    <t>Retained profit</t>
  </si>
  <si>
    <t>Exchange reserve</t>
  </si>
  <si>
    <t>As At</t>
  </si>
  <si>
    <t>End Of</t>
  </si>
  <si>
    <t>Preceding</t>
  </si>
  <si>
    <t>Financial</t>
  </si>
  <si>
    <t>Year End</t>
  </si>
  <si>
    <t>31/12/2000</t>
  </si>
  <si>
    <t>NOTES</t>
  </si>
  <si>
    <t>Accounting policies</t>
  </si>
  <si>
    <t xml:space="preserve">The quarterly financial statements have been prepared based on accounting policies </t>
  </si>
  <si>
    <t>and  methods of computation consistent with those adopted in the Audited 2000 Annual Report</t>
  </si>
  <si>
    <t xml:space="preserve">Net gain on disposal of investment in </t>
  </si>
  <si>
    <t>oversea subsidiary</t>
  </si>
  <si>
    <t>There was  no extraordinary item  for the current quarter and financial year to date</t>
  </si>
  <si>
    <t>Taxation</t>
  </si>
  <si>
    <t>Taxation comprises :-</t>
  </si>
  <si>
    <t>-  current taxation</t>
  </si>
  <si>
    <t>-  deferred taxation</t>
  </si>
  <si>
    <t>-  associated companies</t>
  </si>
  <si>
    <t>-  in respect of prior years</t>
  </si>
  <si>
    <t xml:space="preserve">The effective tax rate of the Group for the current quarter and financial year-to-date </t>
  </si>
  <si>
    <t xml:space="preserve">is higher than the statutory tax rate as the tax losses of some subsidiaries cannot be </t>
  </si>
  <si>
    <t>offset against others and had to be carried forward.</t>
  </si>
  <si>
    <t>Profit / (Losses) on sale of unquoted investments and/or properties</t>
  </si>
  <si>
    <t xml:space="preserve">There were  no sale of investments and/or properties for the current quarter and </t>
  </si>
  <si>
    <t>financial year to date.</t>
  </si>
  <si>
    <t xml:space="preserve">Quoted securities </t>
  </si>
  <si>
    <t xml:space="preserve">Total purchases consideration and sale proceeds of quoted securities for the </t>
  </si>
  <si>
    <t xml:space="preserve">current quarter and financial year to date and profit/loss arising therefrom are </t>
  </si>
  <si>
    <t>as follows :-</t>
  </si>
  <si>
    <t xml:space="preserve">Total Purchases </t>
  </si>
  <si>
    <t>Total Sale Proceeds</t>
  </si>
  <si>
    <t xml:space="preserve">Total Profit/(Loss) </t>
  </si>
  <si>
    <t>Investments in quoted securities as at 30 Jun 2001 are as follows :-</t>
  </si>
  <si>
    <t xml:space="preserve">(i)     At cost </t>
  </si>
  <si>
    <t>(ii)    At book value</t>
  </si>
  <si>
    <t>(iii)   At market value</t>
  </si>
  <si>
    <t>Quarterly Financial Report  for period ended 30 Jun 2001</t>
  </si>
  <si>
    <t xml:space="preserve">CURRENT </t>
  </si>
  <si>
    <t>YEAR</t>
  </si>
  <si>
    <t>QUARTER</t>
  </si>
  <si>
    <t>-</t>
  </si>
  <si>
    <t>CUMULATIVE</t>
  </si>
  <si>
    <t>TO DATE</t>
  </si>
  <si>
    <t>N/A</t>
  </si>
  <si>
    <t>a )</t>
  </si>
  <si>
    <t xml:space="preserve">( i ) </t>
  </si>
  <si>
    <t xml:space="preserve"> ( ii )</t>
  </si>
  <si>
    <t>b )</t>
  </si>
  <si>
    <t xml:space="preserve">Changes in the composition of the group for the current quarter and </t>
  </si>
  <si>
    <t xml:space="preserve">financial year to date </t>
  </si>
  <si>
    <t xml:space="preserve">Changes in the composition of the Group during the financial year to date are as </t>
  </si>
  <si>
    <t>follows :</t>
  </si>
  <si>
    <t>Name of the Company</t>
  </si>
  <si>
    <t>Prestar Storage System Sdn Bhd</t>
  </si>
  <si>
    <t>Prestar Europe BVBA</t>
  </si>
  <si>
    <t xml:space="preserve">The status of corporate proposals announced but not completed at </t>
  </si>
  <si>
    <t xml:space="preserve">the latest practicable date which shall not be earlier than 7 days from </t>
  </si>
  <si>
    <t>the date of issue of the quarterly report.</t>
  </si>
  <si>
    <t>Status of corporate proposals</t>
  </si>
  <si>
    <t>The corporate exercise involving Rights Issues and acquisition of industrial Land</t>
  </si>
  <si>
    <t>and factories have been completed on 8 February 2001 and 5 April 2001 respectively.</t>
  </si>
  <si>
    <t>Employees' share option scheme ( ESOS ) was implemented on 31st Jan 2001</t>
  </si>
  <si>
    <t>Corporate proposals announced - ( in progress )</t>
  </si>
  <si>
    <t xml:space="preserve">i)  Proposed purchase of own shares  and  Proposed Amendments to the Articles of </t>
  </si>
  <si>
    <t xml:space="preserve">   Association of the Company  in relation to the proposed purchase of own shares</t>
  </si>
  <si>
    <t xml:space="preserve">   and  the revamped Listing Requirements of KLSE  - announced on 28th Mar 2001</t>
  </si>
  <si>
    <t xml:space="preserve">ii) Proposed ratification of Related Party Transactions </t>
  </si>
  <si>
    <t xml:space="preserve">    - announced on 30th Apr 2001</t>
  </si>
  <si>
    <t xml:space="preserve">iii) Proposed Shareholders' Mandate for recurrent revenue or trading transactions </t>
  </si>
  <si>
    <t xml:space="preserve">    with Related Parties  - announced on 14th May 2001</t>
  </si>
  <si>
    <t>Status of utilisation of proceeds.</t>
  </si>
  <si>
    <t>The status of utilisation of proceeds from Rights Issue are as follows :</t>
  </si>
  <si>
    <t xml:space="preserve">To part finance the acquisition of </t>
  </si>
  <si>
    <t xml:space="preserve">    industrial properties</t>
  </si>
  <si>
    <t>Repayment of hire purchase creditors</t>
  </si>
  <si>
    <t>Repayment of bank borrowings</t>
  </si>
  <si>
    <t>To finance subscription for new share</t>
  </si>
  <si>
    <t xml:space="preserve">    in Tashin Steel Sdn Bhd ( 51% owned )</t>
  </si>
  <si>
    <t>Working capital</t>
  </si>
  <si>
    <t>Issue expenses</t>
  </si>
  <si>
    <t xml:space="preserve">The excess proceeds will be utilised for working capital purposes. </t>
  </si>
  <si>
    <t>Equity held</t>
  </si>
  <si>
    <t>at 31 Mar 2001</t>
  </si>
  <si>
    <t>Nil</t>
  </si>
  <si>
    <t>Approved</t>
  </si>
  <si>
    <t>Amount</t>
  </si>
  <si>
    <t>Utilised</t>
  </si>
  <si>
    <t>RM '000</t>
  </si>
  <si>
    <t>at 30 Jun 2001</t>
  </si>
  <si>
    <t>[ Page 2 ]</t>
  </si>
  <si>
    <t>Issuances and repayment of debt and equity securities, share buy-backs,</t>
  </si>
  <si>
    <t xml:space="preserve">share cancellations, share held as treasury shares and resale of treasury </t>
  </si>
  <si>
    <t>shares for the current financial year to date.</t>
  </si>
  <si>
    <t xml:space="preserve">The paid-up share capital of the Company has been increased from RM 20 350 000  </t>
  </si>
  <si>
    <t>to RM 40 700 000 on 29th Jan 2001 pursuant to the Rights Issue of 20 350 000</t>
  </si>
  <si>
    <t>new ordinary shares of RM 1.00 each for every one (1) existing ordinary  share of</t>
  </si>
  <si>
    <t>RM 1.00 each held .</t>
  </si>
  <si>
    <t xml:space="preserve">Besides the above, there were no share capital increase as a result of 1st tranch of </t>
  </si>
  <si>
    <t xml:space="preserve">share option granted to eligible employees pursuant to the Company's ESOS up to the </t>
  </si>
  <si>
    <t>date of report.</t>
  </si>
  <si>
    <t>Group bank borrowings :</t>
  </si>
  <si>
    <t>Total group borrowings as at 30 Jun 2001 are as follows :-</t>
  </si>
  <si>
    <t>Long term bank loans - Secured</t>
  </si>
  <si>
    <t>Short term bank borrowings</t>
  </si>
  <si>
    <t>Secured :-</t>
  </si>
  <si>
    <t>Unsecured :-</t>
  </si>
  <si>
    <t xml:space="preserve">Contingent liabilities  </t>
  </si>
  <si>
    <t xml:space="preserve">There does not exist any contingent liability in respect of the Group that has arisen </t>
  </si>
  <si>
    <t xml:space="preserve">since the last annual balance sheet date up to a date not earlier than 7 days from the </t>
  </si>
  <si>
    <t>date of issue of this quarterly report.</t>
  </si>
  <si>
    <t>Total outstanding balances</t>
  </si>
  <si>
    <t>Repayments due within the next 12 months</t>
  </si>
  <si>
    <t>Bank overdrafts</t>
  </si>
  <si>
    <t>Revolving credits</t>
  </si>
  <si>
    <t>Bankers' acceptance &amp; trust receipts</t>
  </si>
  <si>
    <t xml:space="preserve">Current portion of long term loan </t>
  </si>
  <si>
    <t xml:space="preserve">          Total  -  Long Term Bank Loans - Secured</t>
  </si>
  <si>
    <t xml:space="preserve">          Total    -   Short term bank borrowings</t>
  </si>
  <si>
    <t>Sub-total</t>
  </si>
  <si>
    <t>[ Page 3 ]</t>
  </si>
  <si>
    <t xml:space="preserve">Financial instruments with off balance sheet risk at the latest  practicable date </t>
  </si>
  <si>
    <t>which shall not be earlier than 7 days from the date of issue of the quarterly</t>
  </si>
  <si>
    <t>report.</t>
  </si>
  <si>
    <t>Foreign currency contracts</t>
  </si>
  <si>
    <t xml:space="preserve">As at 23 August 2001, the Group had the following outstanding foreign currency contracts to </t>
  </si>
  <si>
    <t>hedge its committed purchases in  foreign currencies.</t>
  </si>
  <si>
    <t xml:space="preserve">Material litigation since the last annual balance sheet date which shall be </t>
  </si>
  <si>
    <t>made up to a date not earlier than 7 days from the date of issue of the</t>
  </si>
  <si>
    <t>quarterly report.</t>
  </si>
  <si>
    <t>The Company  and its subsidiaries do involve some litigations which in the opinion of the</t>
  </si>
  <si>
    <t>Directors are not material  except the following :</t>
  </si>
  <si>
    <t>i)  A judgement was obtained by a subsidiary against Mikuni Steel (M) Sdn Bhd (" Mikuni")</t>
  </si>
  <si>
    <t xml:space="preserve">   for RM 1,212,839 in respect of payment for goods sold and delivered. On 29 Aug 2000,</t>
  </si>
  <si>
    <t xml:space="preserve">   a petition was filed to wind-up Mikuni pursuant to Section 218 of the Companies  Act</t>
  </si>
  <si>
    <t xml:space="preserve">   1965, in order to recover the said judgement debt together with the interest accrued.</t>
  </si>
  <si>
    <t xml:space="preserve">   The High Court of Malaya at Kuala Lumpur had fixed 23 Feb 2001 for hearing</t>
  </si>
  <si>
    <t xml:space="preserve">   and it was subsequently postponed to 14 September 2001.</t>
  </si>
  <si>
    <t xml:space="preserve">  ( A piece of Land valued at RM 430 000 was assigned to the subsidiary as security </t>
  </si>
  <si>
    <t xml:space="preserve">   for  repayment of outstanding sums )</t>
  </si>
  <si>
    <t xml:space="preserve">ii)  A notice pursuant to Section 218 of the Companies Act 1965  dated 8 Jun 1999 was </t>
  </si>
  <si>
    <t xml:space="preserve">   sent by a subsidiary to Timer Steel-Fab (M) Sdb Bhd ( "Timer") for a claim of RM 755 807 </t>
  </si>
  <si>
    <t xml:space="preserve">   and interest of RM 213 960 being the agreed late interest charged in respect of goods sold </t>
  </si>
  <si>
    <t xml:space="preserve">   and delivered .Timer has paid RM 60 000 of the total debts as at the date hereof. Timer has</t>
  </si>
  <si>
    <t xml:space="preserve">   on 25 Aug 1999 obtained an injunction restraining the subsidiary from pursuing the claim </t>
  </si>
  <si>
    <t xml:space="preserve">   in the civil court as it is a term of the agreement between the parties that any dispute should</t>
  </si>
  <si>
    <t xml:space="preserve">   be referred to an arbitrator for arbitration. Timer has paid RM24,900 since last report date .</t>
  </si>
  <si>
    <t xml:space="preserve">   The company has appointed another legal firm to further pursue the case.</t>
  </si>
  <si>
    <t>Segmental reporting for the current financial year to date</t>
  </si>
  <si>
    <t>Manufacturing</t>
  </si>
  <si>
    <t>Trading</t>
  </si>
  <si>
    <t>Investment holding</t>
  </si>
  <si>
    <t>Intra-Group</t>
  </si>
  <si>
    <t>Analysis by geographical location</t>
  </si>
  <si>
    <t>Malaysia</t>
  </si>
  <si>
    <t>Belgium</t>
  </si>
  <si>
    <t>Currency</t>
  </si>
  <si>
    <t>US$</t>
  </si>
  <si>
    <t>Yen</t>
  </si>
  <si>
    <t>Contract</t>
  </si>
  <si>
    <t>( '000 )</t>
  </si>
  <si>
    <t>Equivaleny amount</t>
  </si>
  <si>
    <t>in Ringgit Malaysia</t>
  </si>
  <si>
    <t>Expiry Dates</t>
  </si>
  <si>
    <t xml:space="preserve"> 30.8.2001- 31.12.2001</t>
  </si>
  <si>
    <t xml:space="preserve"> 20.9.2001</t>
  </si>
  <si>
    <t>Profit</t>
  </si>
  <si>
    <t>Before</t>
  </si>
  <si>
    <t>[ Page 4 ]</t>
  </si>
  <si>
    <t xml:space="preserve">Total </t>
  </si>
  <si>
    <t>Assets</t>
  </si>
  <si>
    <t>Employed</t>
  </si>
  <si>
    <t>Materials changes in the profit before taxation for the quarter reported on</t>
  </si>
  <si>
    <t>as compared with the immediate preceding quarter.</t>
  </si>
  <si>
    <t>Revenue for the current quarter increased by 15% to RM74.9 million as compared to the</t>
  </si>
  <si>
    <t>immediate preceeding quarter of RM65.1 million. However profit before taxation was 4.4%</t>
  </si>
  <si>
    <t>lower than the preceeding quarter due to lower sale margin as well as high costs of material,</t>
  </si>
  <si>
    <t xml:space="preserve">in particular, the price of the local hot-rolled coils. ( There is complete restriction on the   </t>
  </si>
  <si>
    <t>importation of hot-rolled coils into Malaysia presently and it is uncertain when this restriction</t>
  </si>
  <si>
    <t>will be lifted even though much cheaper material are available from overseas. )</t>
  </si>
  <si>
    <t>There were no other material changes for the period.</t>
  </si>
  <si>
    <t>Review of performance of the company and its principal subsidiaries for</t>
  </si>
  <si>
    <t>the current quarter and financial year to date</t>
  </si>
  <si>
    <t xml:space="preserve">Group revenue for the current period under review ( YTD June ) increased by 10% to </t>
  </si>
  <si>
    <t>RM140 million as compared to RM127.5 million of the same period last year. However</t>
  </si>
  <si>
    <t xml:space="preserve">profit after tax for the period under review was very much lower compared to the same </t>
  </si>
  <si>
    <t xml:space="preserve">period last year mainly due to the keen competition faced by the company and its principal </t>
  </si>
  <si>
    <t xml:space="preserve">subsidiaries at this juncture of economy slowdown both locally as well as oversea. On top </t>
  </si>
  <si>
    <t>of this, high material costs ( refer to note 15 above ) coupled with high depreciation charges</t>
  </si>
  <si>
    <t xml:space="preserve">also contributed to the lower profit after tax. The income tax computed for the period remained </t>
  </si>
  <si>
    <t>high as compared to the same period of last year. This was due to the tax credit of loss</t>
  </si>
  <si>
    <t xml:space="preserve">making subsidiaries could not be contra against the profits of other subsidiaries as there is </t>
  </si>
  <si>
    <t>no group relief available.</t>
  </si>
  <si>
    <t>Material events subsequent to the end of the period reported on that</t>
  </si>
  <si>
    <t>have not been reflected in the financial statement for the said period,</t>
  </si>
  <si>
    <t>made up to a date not earlier than 7 days from the date of issue of</t>
  </si>
  <si>
    <t>the quarterly report.</t>
  </si>
  <si>
    <t>There were no material events as at 23 August 2001 ( the latest practicable date</t>
  </si>
  <si>
    <t>which shall not be earlier than 7 days from the date of issue of this quarterly report )</t>
  </si>
  <si>
    <t>except for the events disclosed in note 8.</t>
  </si>
  <si>
    <t>Seasonal or cyclicality of operations</t>
  </si>
  <si>
    <t xml:space="preserve">The Group  faces   minor seasonal and cyclical fluctuations during the major festive </t>
  </si>
  <si>
    <t>seasons such as  Hari Raya Puasa and Chinese New Year  celebrations.</t>
  </si>
  <si>
    <t>Prospects for the remaining period to the end of the financial year.</t>
  </si>
  <si>
    <t xml:space="preserve">The Board  expects competitions  for the rest  of the year to remain  stiff . Barring </t>
  </si>
  <si>
    <t xml:space="preserve">any unforeseen circumstances, the Directors expect the performance of the Group </t>
  </si>
  <si>
    <t>for the financial year ending 31 December 2001 to be satisfactory in tandem with the</t>
  </si>
  <si>
    <t>current economic situation though it cannot match the performance of last year.</t>
  </si>
  <si>
    <t>[ Page 5 ]</t>
  </si>
  <si>
    <t>Variance of actual profit from forecast profit / profit guarantee</t>
  </si>
  <si>
    <t>Not Applicable.</t>
  </si>
  <si>
    <t>Dividend</t>
  </si>
  <si>
    <t>The Directors  do not recommend any interim dividend for the period under review.</t>
  </si>
  <si>
    <t>Earnings per share</t>
  </si>
  <si>
    <t xml:space="preserve">The basic earnings per share for the current quarter has been calculated based on the  </t>
  </si>
  <si>
    <t>profit after taxation and minority interest of RM 507,000 ( 30.6.2000 : RM 3,590,000 ) on</t>
  </si>
  <si>
    <t>the weighted average number of shares in issue of 39,818,167 ( 30.6.2000 : 30,118,000 )</t>
  </si>
  <si>
    <t xml:space="preserve">Preceding year corresponding quarter earnings per share was restated in line with the </t>
  </si>
  <si>
    <t>Rights Issue.</t>
  </si>
  <si>
    <t xml:space="preserve">The fully diluted earnings per share for the current quarter has been calculated based on </t>
  </si>
  <si>
    <t>the profit after taxation and minority interest of RM 507,000 ( 30.6.2000 : 3,590,000 ) on</t>
  </si>
  <si>
    <t xml:space="preserve">39,876,647 ( 31.3.2001 : 30,118,000 )  based on assumption that the share option been </t>
  </si>
  <si>
    <t>exercised on 31.1.2001. The earnings is not adjusted as it is immaterial.</t>
  </si>
  <si>
    <t>[ Page 6 ]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</si>
</sst>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0"/>
    </font>
    <font>
      <b/>
      <sz val="14"/>
      <name val="Arial"/>
      <family val="0"/>
    </font>
    <font>
      <sz val="11"/>
      <name val="Nimrod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11"/>
      <name val="Nimrod"/>
      <family val="0"/>
    </font>
    <font>
      <b/>
      <sz val="14"/>
      <name val="Nimrod"/>
      <family val="0"/>
    </font>
    <font>
      <sz val="12"/>
      <name val="Nimrod"/>
      <family val="0"/>
    </font>
    <font>
      <sz val="14"/>
      <name val="Nimrod"/>
      <family val="0"/>
    </font>
    <font>
      <b/>
      <sz val="12"/>
      <name val="Nimrod"/>
      <family val="0"/>
    </font>
    <font>
      <i/>
      <sz val="12"/>
      <name val="Nimrod"/>
      <family val="0"/>
    </font>
    <font>
      <sz val="12"/>
      <name val="Times New Roman"/>
      <family val="0"/>
    </font>
    <font>
      <b/>
      <u val="single"/>
      <sz val="12"/>
      <name val="Arial"/>
      <family val="0"/>
    </font>
    <font>
      <u val="single"/>
      <sz val="12"/>
      <name val="Arial"/>
      <family val="0"/>
    </font>
    <font>
      <b/>
      <sz val="12"/>
      <name val="Times New Roman"/>
      <family val="0"/>
    </font>
    <font>
      <sz val="11"/>
      <name val="À1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9" fillId="0" borderId="1" xfId="0" applyNumberFormat="1" applyFont="1" applyAlignment="1">
      <alignment horizontal="centerContinuous"/>
    </xf>
    <xf numFmtId="0" fontId="6" fillId="0" borderId="2" xfId="0" applyNumberFormat="1" applyFont="1" applyAlignment="1">
      <alignment horizontal="centerContinuous"/>
    </xf>
    <xf numFmtId="0" fontId="0" fillId="0" borderId="3" xfId="0" applyNumberFormat="1" applyAlignment="1">
      <alignment/>
    </xf>
    <xf numFmtId="0" fontId="6" fillId="0" borderId="4" xfId="0" applyNumberFormat="1" applyFont="1" applyAlignment="1">
      <alignment horizontal="center"/>
    </xf>
    <xf numFmtId="0" fontId="6" fillId="0" borderId="5" xfId="0" applyNumberFormat="1" applyFont="1" applyAlignment="1">
      <alignment horizontal="center"/>
    </xf>
    <xf numFmtId="0" fontId="6" fillId="0" borderId="3" xfId="0" applyNumberFormat="1" applyFont="1" applyAlignment="1">
      <alignment horizontal="center"/>
    </xf>
    <xf numFmtId="0" fontId="6" fillId="0" borderId="6" xfId="0" applyNumberFormat="1" applyFont="1" applyAlignment="1">
      <alignment horizontal="center"/>
    </xf>
    <xf numFmtId="0" fontId="10" fillId="0" borderId="0" xfId="0" applyNumberFormat="1" applyFont="1" applyAlignment="1">
      <alignment/>
    </xf>
    <xf numFmtId="0" fontId="6" fillId="0" borderId="1" xfId="0" applyNumberFormat="1" applyFont="1" applyAlignment="1">
      <alignment/>
    </xf>
    <xf numFmtId="0" fontId="6" fillId="0" borderId="7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3" fontId="12" fillId="0" borderId="3" xfId="0" applyNumberFormat="1" applyFont="1" applyAlignment="1">
      <alignment horizontal="center"/>
    </xf>
    <xf numFmtId="3" fontId="12" fillId="0" borderId="6" xfId="0" applyNumberFormat="1" applyFont="1" applyAlignment="1">
      <alignment horizontal="center"/>
    </xf>
    <xf numFmtId="0" fontId="6" fillId="0" borderId="8" xfId="0" applyNumberFormat="1" applyFont="1" applyAlignment="1">
      <alignment horizontal="center"/>
    </xf>
    <xf numFmtId="0" fontId="11" fillId="0" borderId="8" xfId="0" applyNumberFormat="1" applyFont="1" applyAlignment="1">
      <alignment horizontal="center"/>
    </xf>
    <xf numFmtId="0" fontId="11" fillId="0" borderId="8" xfId="0" applyNumberFormat="1" applyFont="1" applyAlignment="1">
      <alignment horizontal="left"/>
    </xf>
    <xf numFmtId="0" fontId="6" fillId="0" borderId="8" xfId="0" applyNumberFormat="1" applyFont="1" applyAlignment="1">
      <alignment horizontal="justify"/>
    </xf>
    <xf numFmtId="3" fontId="12" fillId="0" borderId="4" xfId="0" applyNumberFormat="1" applyFont="1" applyAlignment="1">
      <alignment horizontal="center"/>
    </xf>
    <xf numFmtId="3" fontId="12" fillId="0" borderId="5" xfId="0" applyNumberFormat="1" applyFont="1" applyAlignment="1">
      <alignment horizontal="center"/>
    </xf>
    <xf numFmtId="0" fontId="11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justify"/>
    </xf>
    <xf numFmtId="3" fontId="10" fillId="0" borderId="3" xfId="0" applyNumberFormat="1" applyFont="1" applyAlignment="1">
      <alignment horizontal="center"/>
    </xf>
    <xf numFmtId="3" fontId="10" fillId="0" borderId="6" xfId="0" applyNumberFormat="1" applyFont="1" applyAlignment="1">
      <alignment horizontal="center"/>
    </xf>
    <xf numFmtId="0" fontId="11" fillId="0" borderId="8" xfId="0" applyNumberFormat="1" applyFont="1" applyAlignment="1">
      <alignment/>
    </xf>
    <xf numFmtId="4" fontId="12" fillId="0" borderId="3" xfId="0" applyNumberFormat="1" applyFont="1" applyAlignment="1">
      <alignment horizontal="center"/>
    </xf>
    <xf numFmtId="4" fontId="12" fillId="0" borderId="6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2" xfId="0" applyNumberFormat="1" applyFont="1" applyAlignment="1">
      <alignment/>
    </xf>
    <xf numFmtId="0" fontId="10" fillId="0" borderId="0" xfId="0" applyNumberFormat="1" applyFont="1" applyAlignment="1">
      <alignment horizontal="centerContinuous"/>
    </xf>
    <xf numFmtId="0" fontId="13" fillId="0" borderId="0" xfId="0" applyNumberFormat="1" applyFont="1" applyAlignment="1">
      <alignment/>
    </xf>
    <xf numFmtId="0" fontId="6" fillId="0" borderId="1" xfId="0" applyNumberFormat="1" applyFont="1" applyAlignment="1">
      <alignment horizontal="center"/>
    </xf>
    <xf numFmtId="0" fontId="6" fillId="0" borderId="7" xfId="0" applyNumberFormat="1" applyFont="1" applyAlignment="1">
      <alignment horizontal="center"/>
    </xf>
    <xf numFmtId="0" fontId="6" fillId="0" borderId="3" xfId="0" applyNumberFormat="1" applyFont="1" applyAlignment="1">
      <alignment/>
    </xf>
    <xf numFmtId="3" fontId="12" fillId="0" borderId="3" xfId="0" applyNumberFormat="1" applyFont="1" applyAlignment="1">
      <alignment/>
    </xf>
    <xf numFmtId="3" fontId="12" fillId="0" borderId="6" xfId="0" applyNumberFormat="1" applyFont="1" applyAlignment="1">
      <alignment/>
    </xf>
    <xf numFmtId="0" fontId="11" fillId="0" borderId="5" xfId="0" applyNumberFormat="1" applyFont="1" applyAlignment="1">
      <alignment/>
    </xf>
    <xf numFmtId="0" fontId="14" fillId="0" borderId="8" xfId="0" applyNumberFormat="1" applyFont="1" applyAlignment="1">
      <alignment/>
    </xf>
    <xf numFmtId="0" fontId="6" fillId="0" borderId="8" xfId="0" applyNumberFormat="1" applyFont="1" applyAlignment="1">
      <alignment/>
    </xf>
    <xf numFmtId="3" fontId="12" fillId="0" borderId="4" xfId="0" applyNumberFormat="1" applyFont="1" applyAlignment="1">
      <alignment/>
    </xf>
    <xf numFmtId="3" fontId="12" fillId="0" borderId="5" xfId="0" applyNumberFormat="1" applyFont="1" applyAlignment="1">
      <alignment/>
    </xf>
    <xf numFmtId="0" fontId="11" fillId="0" borderId="6" xfId="0" applyNumberFormat="1" applyFont="1" applyAlignment="1">
      <alignment/>
    </xf>
    <xf numFmtId="0" fontId="14" fillId="0" borderId="0" xfId="0" applyNumberFormat="1" applyFont="1" applyAlignment="1">
      <alignment/>
    </xf>
    <xf numFmtId="3" fontId="12" fillId="0" borderId="3" xfId="0" applyNumberFormat="1" applyFont="1" applyAlignment="1">
      <alignment horizontal="right"/>
    </xf>
    <xf numFmtId="3" fontId="10" fillId="0" borderId="1" xfId="0" applyNumberFormat="1" applyFont="1" applyAlignment="1">
      <alignment/>
    </xf>
    <xf numFmtId="3" fontId="10" fillId="0" borderId="7" xfId="0" applyNumberFormat="1" applyFont="1" applyAlignment="1">
      <alignment/>
    </xf>
    <xf numFmtId="3" fontId="12" fillId="0" borderId="1" xfId="0" applyNumberFormat="1" applyFont="1" applyAlignment="1">
      <alignment/>
    </xf>
    <xf numFmtId="3" fontId="12" fillId="0" borderId="7" xfId="0" applyNumberFormat="1" applyFont="1" applyAlignment="1">
      <alignment/>
    </xf>
    <xf numFmtId="3" fontId="12" fillId="0" borderId="6" xfId="0" applyNumberFormat="1" applyFont="1" applyAlignment="1">
      <alignment horizontal="right"/>
    </xf>
    <xf numFmtId="4" fontId="12" fillId="0" borderId="3" xfId="0" applyNumberFormat="1" applyFont="1" applyAlignment="1">
      <alignment/>
    </xf>
    <xf numFmtId="4" fontId="12" fillId="0" borderId="6" xfId="0" applyNumberFormat="1" applyFont="1" applyAlignment="1">
      <alignment/>
    </xf>
    <xf numFmtId="3" fontId="6" fillId="0" borderId="2" xfId="0" applyNumberFormat="1" applyFont="1" applyAlignment="1">
      <alignment/>
    </xf>
    <xf numFmtId="0" fontId="15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Continuous"/>
    </xf>
    <xf numFmtId="0" fontId="0" fillId="0" borderId="8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2" xfId="0" applyNumberFormat="1" applyFont="1" applyAlignment="1">
      <alignment/>
    </xf>
    <xf numFmtId="0" fontId="0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3" fontId="0" fillId="0" borderId="8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0" fillId="0" borderId="2" xfId="0" applyNumberFormat="1" applyFont="1" applyAlignment="1">
      <alignment/>
    </xf>
    <xf numFmtId="0" fontId="0" fillId="0" borderId="2" xfId="0" applyNumberFormat="1" applyFont="1" applyAlignment="1">
      <alignment/>
    </xf>
    <xf numFmtId="0" fontId="0" fillId="0" borderId="2" xfId="0" applyNumberFormat="1" applyAlignment="1">
      <alignment/>
    </xf>
    <xf numFmtId="0" fontId="0" fillId="0" borderId="2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0" fontId="4" fillId="0" borderId="0" xfId="0" applyNumberFormat="1" applyFont="1" applyAlignment="1">
      <alignment horizontal="justify"/>
    </xf>
    <xf numFmtId="3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center"/>
    </xf>
    <xf numFmtId="3" fontId="1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17" fillId="0" borderId="0" xfId="0" applyNumberFormat="1" applyFont="1" applyAlignment="1">
      <alignment/>
    </xf>
    <xf numFmtId="9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8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8" xfId="0" applyNumberFormat="1" applyFont="1" applyAlignment="1">
      <alignment horizontal="center"/>
    </xf>
    <xf numFmtId="0" fontId="0" fillId="0" borderId="8" xfId="0" applyNumberFormat="1" applyAlignment="1">
      <alignment/>
    </xf>
    <xf numFmtId="3" fontId="18" fillId="0" borderId="0" xfId="0" applyNumberFormat="1" applyFont="1" applyAlignment="1">
      <alignment horizontal="center"/>
    </xf>
    <xf numFmtId="3" fontId="17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0" fillId="2" borderId="0" xfId="0" applyNumberFormat="1" applyFont="1" applyFill="1" applyAlignment="1">
      <alignment horizontal="centerContinuous"/>
    </xf>
    <xf numFmtId="3" fontId="8" fillId="2" borderId="0" xfId="0" applyNumberFormat="1" applyFont="1" applyFill="1" applyAlignment="1">
      <alignment horizontal="centerContinuous"/>
    </xf>
    <xf numFmtId="3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16" fillId="0" borderId="0" xfId="0" applyNumberFormat="1" applyFont="1" applyAlignment="1">
      <alignment/>
    </xf>
    <xf numFmtId="3" fontId="0" fillId="0" borderId="0" xfId="0" applyNumberFormat="1" applyFont="1" applyAlignment="1">
      <alignment horizontal="centerContinuous"/>
    </xf>
    <xf numFmtId="3" fontId="8" fillId="0" borderId="0" xfId="0" applyNumberFormat="1" applyFont="1" applyAlignment="1">
      <alignment horizontal="centerContinuous"/>
    </xf>
    <xf numFmtId="3" fontId="8" fillId="0" borderId="5" xfId="0" applyNumberFormat="1" applyFont="1" applyAlignment="1">
      <alignment/>
    </xf>
    <xf numFmtId="3" fontId="8" fillId="0" borderId="8" xfId="0" applyNumberFormat="1" applyFont="1" applyAlignment="1">
      <alignment/>
    </xf>
    <xf numFmtId="3" fontId="0" fillId="0" borderId="5" xfId="0" applyNumberFormat="1" applyFont="1" applyAlignment="1">
      <alignment horizontal="center"/>
    </xf>
    <xf numFmtId="3" fontId="0" fillId="0" borderId="5" xfId="0" applyNumberFormat="1" applyFont="1" applyAlignment="1">
      <alignment horizontal="centerContinuous"/>
    </xf>
    <xf numFmtId="3" fontId="8" fillId="0" borderId="8" xfId="0" applyNumberFormat="1" applyFont="1" applyAlignment="1">
      <alignment horizontal="centerContinuous"/>
    </xf>
    <xf numFmtId="0" fontId="0" fillId="0" borderId="8" xfId="0" applyNumberFormat="1" applyFont="1" applyAlignment="1">
      <alignment/>
    </xf>
    <xf numFmtId="3" fontId="8" fillId="0" borderId="6" xfId="0" applyNumberFormat="1" applyFont="1" applyAlignment="1">
      <alignment/>
    </xf>
    <xf numFmtId="0" fontId="0" fillId="0" borderId="6" xfId="0" applyNumberFormat="1" applyFont="1" applyAlignment="1">
      <alignment/>
    </xf>
    <xf numFmtId="0" fontId="0" fillId="0" borderId="6" xfId="0" applyNumberFormat="1" applyFont="1" applyAlignment="1">
      <alignment horizontal="center"/>
    </xf>
    <xf numFmtId="0" fontId="0" fillId="0" borderId="6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5" xfId="0" applyNumberFormat="1" applyFont="1" applyAlignment="1">
      <alignment/>
    </xf>
    <xf numFmtId="3" fontId="0" fillId="0" borderId="5" xfId="0" applyNumberFormat="1" applyFont="1" applyAlignment="1">
      <alignment/>
    </xf>
    <xf numFmtId="3" fontId="0" fillId="0" borderId="5" xfId="0" applyNumberFormat="1" applyFont="1" applyAlignment="1">
      <alignment horizontal="centerContinuous"/>
    </xf>
    <xf numFmtId="3" fontId="0" fillId="0" borderId="8" xfId="0" applyNumberFormat="1" applyFont="1" applyAlignment="1">
      <alignment horizontal="centerContinuous"/>
    </xf>
    <xf numFmtId="3" fontId="0" fillId="0" borderId="8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9" fillId="0" borderId="6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117"/>
  <sheetViews>
    <sheetView showGridLines="0" tabSelected="1" showOutlineSymbols="0" zoomScale="87" zoomScaleNormal="87" workbookViewId="0" topLeftCell="A5">
      <selection activeCell="E6" sqref="E6"/>
    </sheetView>
  </sheetViews>
  <sheetFormatPr defaultColWidth="8.88671875" defaultRowHeight="15"/>
  <cols>
    <col min="1" max="3" width="4.6640625" style="1" customWidth="1"/>
    <col min="4" max="4" width="3.6640625" style="1" customWidth="1"/>
    <col min="5" max="5" width="38.6640625" style="1" customWidth="1"/>
    <col min="6" max="6" width="12.6640625" style="1" customWidth="1"/>
    <col min="7" max="7" width="14.6640625" style="1" customWidth="1"/>
    <col min="8" max="8" width="12.6640625" style="1" customWidth="1"/>
    <col min="9" max="9" width="14.6640625" style="1" customWidth="1"/>
    <col min="10" max="10" width="9.6640625" style="1" customWidth="1"/>
    <col min="11" max="11" width="1.66796875" style="1" customWidth="1"/>
    <col min="12" max="16384" width="9.6640625" style="1" customWidth="1"/>
  </cols>
  <sheetData>
    <row r="1" spans="1:240" ht="18">
      <c r="A1" s="2"/>
      <c r="B1" s="3" t="s">
        <v>0</v>
      </c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</row>
    <row r="2" spans="1:240" ht="15.75">
      <c r="A2" s="2"/>
      <c r="B2" s="6"/>
      <c r="C2" s="7"/>
      <c r="D2" s="2"/>
      <c r="E2" s="2"/>
      <c r="F2" s="2"/>
      <c r="G2" s="2"/>
      <c r="H2" s="2"/>
      <c r="I2" s="2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</row>
    <row r="3" spans="1:240" ht="15.75">
      <c r="A3" s="2"/>
      <c r="B3" s="8" t="s">
        <v>1</v>
      </c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</row>
    <row r="4" spans="1:240" ht="15.75">
      <c r="A4" s="5"/>
      <c r="C4" s="9"/>
      <c r="D4" s="10" t="s">
        <v>16</v>
      </c>
      <c r="E4" s="5"/>
      <c r="G4" s="11"/>
      <c r="H4" s="11"/>
      <c r="I4" s="11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</row>
    <row r="5" spans="1:240" ht="15.75">
      <c r="A5" s="5"/>
      <c r="C5" s="9"/>
      <c r="D5" s="5"/>
      <c r="E5" s="5"/>
      <c r="F5" s="12" t="s">
        <v>54</v>
      </c>
      <c r="G5" s="13"/>
      <c r="H5" s="13"/>
      <c r="I5" s="13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</row>
    <row r="6" spans="1:240" ht="15.75">
      <c r="A6" s="5"/>
      <c r="C6" s="9"/>
      <c r="D6" s="5"/>
      <c r="E6" s="5"/>
      <c r="F6" s="14" t="s">
        <v>55</v>
      </c>
      <c r="G6" s="15"/>
      <c r="H6" s="14" t="s">
        <v>65</v>
      </c>
      <c r="I6" s="15"/>
      <c r="J6" s="16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</row>
    <row r="7" spans="1:240" ht="15.75">
      <c r="A7" s="5"/>
      <c r="B7" s="5"/>
      <c r="C7" s="9"/>
      <c r="D7" s="5"/>
      <c r="E7" s="5"/>
      <c r="F7" s="17" t="s">
        <v>56</v>
      </c>
      <c r="G7" s="18" t="s">
        <v>62</v>
      </c>
      <c r="H7" s="17" t="s">
        <v>66</v>
      </c>
      <c r="I7" s="18" t="s">
        <v>62</v>
      </c>
      <c r="J7" s="16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</row>
    <row r="8" spans="1:240" ht="15.75">
      <c r="A8" s="5"/>
      <c r="B8" s="5"/>
      <c r="C8" s="9"/>
      <c r="D8" s="5"/>
      <c r="E8" s="5"/>
      <c r="F8" s="19" t="s">
        <v>57</v>
      </c>
      <c r="G8" s="20" t="s">
        <v>63</v>
      </c>
      <c r="H8" s="19" t="s">
        <v>57</v>
      </c>
      <c r="I8" s="20" t="s">
        <v>63</v>
      </c>
      <c r="J8" s="16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</row>
    <row r="9" spans="1:240" ht="15.75">
      <c r="A9" s="5"/>
      <c r="B9" s="5"/>
      <c r="C9" s="9"/>
      <c r="D9" s="5"/>
      <c r="E9" s="5"/>
      <c r="F9" s="19" t="s">
        <v>58</v>
      </c>
      <c r="G9" s="20" t="s">
        <v>58</v>
      </c>
      <c r="H9" s="19" t="s">
        <v>67</v>
      </c>
      <c r="I9" s="20" t="s">
        <v>68</v>
      </c>
      <c r="J9" s="16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</row>
    <row r="10" spans="1:240" ht="15.75">
      <c r="A10" s="5"/>
      <c r="B10" s="5"/>
      <c r="C10" s="9"/>
      <c r="D10" s="5"/>
      <c r="E10" s="5"/>
      <c r="F10" s="19" t="s">
        <v>59</v>
      </c>
      <c r="G10" s="20" t="s">
        <v>64</v>
      </c>
      <c r="H10" s="19" t="s">
        <v>59</v>
      </c>
      <c r="I10" s="20" t="s">
        <v>64</v>
      </c>
      <c r="J10" s="16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</row>
    <row r="11" spans="1:240" ht="18.75">
      <c r="A11" s="5"/>
      <c r="B11" s="21" t="s">
        <v>2</v>
      </c>
      <c r="C11" s="9"/>
      <c r="D11" s="5"/>
      <c r="E11" s="5"/>
      <c r="F11" s="19" t="s">
        <v>60</v>
      </c>
      <c r="G11" s="20" t="s">
        <v>60</v>
      </c>
      <c r="H11" s="19" t="s">
        <v>60</v>
      </c>
      <c r="I11" s="129" t="s">
        <v>60</v>
      </c>
      <c r="J11" s="16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</row>
    <row r="12" spans="1:240" ht="9.75" customHeight="1">
      <c r="A12" s="5"/>
      <c r="B12" s="5"/>
      <c r="C12" s="9"/>
      <c r="D12" s="5"/>
      <c r="E12" s="5"/>
      <c r="F12" s="22"/>
      <c r="G12" s="23"/>
      <c r="H12" s="22"/>
      <c r="I12" s="23"/>
      <c r="J12" s="1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</row>
    <row r="13" spans="1:240" ht="16.5" customHeight="1">
      <c r="A13" s="5"/>
      <c r="B13" s="9">
        <v>1</v>
      </c>
      <c r="C13" s="24" t="s">
        <v>3</v>
      </c>
      <c r="D13" s="25" t="s">
        <v>17</v>
      </c>
      <c r="E13" s="5"/>
      <c r="F13" s="26">
        <v>74912</v>
      </c>
      <c r="G13" s="27">
        <v>63539</v>
      </c>
      <c r="H13" s="26">
        <v>140081</v>
      </c>
      <c r="I13" s="27">
        <v>127540</v>
      </c>
      <c r="J13" s="16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</row>
    <row r="14" spans="1:240" ht="9.75" customHeight="1">
      <c r="A14" s="5"/>
      <c r="B14" s="9"/>
      <c r="C14" s="24"/>
      <c r="D14" s="25"/>
      <c r="E14" s="5"/>
      <c r="F14" s="26"/>
      <c r="G14" s="27"/>
      <c r="H14" s="26"/>
      <c r="I14" s="27"/>
      <c r="J14" s="16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</row>
    <row r="15" spans="1:240" ht="18.75">
      <c r="A15" s="5"/>
      <c r="B15" s="9"/>
      <c r="C15" s="24" t="s">
        <v>4</v>
      </c>
      <c r="D15" s="25" t="s">
        <v>18</v>
      </c>
      <c r="E15" s="5"/>
      <c r="F15" s="26" t="s">
        <v>61</v>
      </c>
      <c r="G15" s="27" t="s">
        <v>61</v>
      </c>
      <c r="H15" s="26" t="s">
        <v>61</v>
      </c>
      <c r="I15" s="27" t="s">
        <v>61</v>
      </c>
      <c r="J15" s="16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</row>
    <row r="16" spans="1:240" ht="13.5" customHeight="1">
      <c r="A16" s="5"/>
      <c r="B16" s="9"/>
      <c r="C16" s="24"/>
      <c r="D16" s="25"/>
      <c r="E16" s="5"/>
      <c r="F16" s="26"/>
      <c r="G16" s="27"/>
      <c r="H16" s="26"/>
      <c r="I16" s="27"/>
      <c r="J16" s="16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</row>
    <row r="17" spans="1:240" ht="18.75">
      <c r="A17" s="5"/>
      <c r="B17" s="9"/>
      <c r="C17" s="24" t="s">
        <v>5</v>
      </c>
      <c r="D17" s="25" t="s">
        <v>19</v>
      </c>
      <c r="E17" s="5"/>
      <c r="F17" s="26">
        <v>300</v>
      </c>
      <c r="G17" s="27">
        <v>264</v>
      </c>
      <c r="H17" s="26">
        <v>707</v>
      </c>
      <c r="I17" s="27">
        <v>530</v>
      </c>
      <c r="J17" s="16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</row>
    <row r="18" spans="1:240" ht="13.5" customHeight="1">
      <c r="A18" s="5"/>
      <c r="B18" s="9"/>
      <c r="C18" s="24"/>
      <c r="D18" s="25"/>
      <c r="E18" s="5"/>
      <c r="F18" s="26"/>
      <c r="G18" s="27"/>
      <c r="H18" s="26"/>
      <c r="I18" s="27"/>
      <c r="J18" s="16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</row>
    <row r="19" spans="1:240" ht="18.75">
      <c r="A19" s="5"/>
      <c r="B19" s="28">
        <v>2</v>
      </c>
      <c r="C19" s="29" t="s">
        <v>3</v>
      </c>
      <c r="D19" s="30" t="s">
        <v>20</v>
      </c>
      <c r="E19" s="31"/>
      <c r="F19" s="32"/>
      <c r="G19" s="33"/>
      <c r="H19" s="32"/>
      <c r="I19" s="33"/>
      <c r="J19" s="16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</row>
    <row r="20" spans="1:240" ht="18.75">
      <c r="A20" s="5"/>
      <c r="B20" s="9"/>
      <c r="C20" s="24"/>
      <c r="D20" s="34" t="s">
        <v>21</v>
      </c>
      <c r="E20" s="35"/>
      <c r="F20" s="26"/>
      <c r="G20" s="27"/>
      <c r="H20" s="26"/>
      <c r="I20" s="27"/>
      <c r="J20" s="16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</row>
    <row r="21" spans="1:240" ht="18.75">
      <c r="A21" s="5"/>
      <c r="B21" s="9"/>
      <c r="C21" s="24"/>
      <c r="D21" s="34" t="s">
        <v>22</v>
      </c>
      <c r="E21" s="35"/>
      <c r="F21" s="26"/>
      <c r="G21" s="27"/>
      <c r="H21" s="26"/>
      <c r="I21" s="27"/>
      <c r="J21" s="16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</row>
    <row r="22" spans="1:240" ht="18.75">
      <c r="A22" s="5"/>
      <c r="B22" s="9"/>
      <c r="C22" s="24"/>
      <c r="D22" s="34" t="s">
        <v>23</v>
      </c>
      <c r="E22" s="5"/>
      <c r="F22" s="26">
        <f>F32-F24-F26-F28</f>
        <v>5017</v>
      </c>
      <c r="G22" s="27">
        <f>G32-G26-G24</f>
        <v>8291</v>
      </c>
      <c r="H22" s="26">
        <f>H32-H24-H26-H28</f>
        <v>10177</v>
      </c>
      <c r="I22" s="27">
        <f>+I32-I26-I24</f>
        <v>16856</v>
      </c>
      <c r="J22" s="1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</row>
    <row r="23" spans="1:240" ht="13.5" customHeight="1">
      <c r="A23" s="5"/>
      <c r="B23" s="9"/>
      <c r="C23" s="24"/>
      <c r="D23" s="34"/>
      <c r="E23" s="5"/>
      <c r="F23" s="26"/>
      <c r="G23" s="27"/>
      <c r="H23" s="26"/>
      <c r="I23" s="27"/>
      <c r="J23" s="1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</row>
    <row r="24" spans="1:240" ht="18.75">
      <c r="A24" s="5"/>
      <c r="B24" s="9"/>
      <c r="C24" s="24" t="s">
        <v>4</v>
      </c>
      <c r="D24" s="34" t="s">
        <v>24</v>
      </c>
      <c r="E24" s="5"/>
      <c r="F24" s="26">
        <v>-1838</v>
      </c>
      <c r="G24" s="27">
        <v>-1763</v>
      </c>
      <c r="H24" s="26">
        <v>-3502</v>
      </c>
      <c r="I24" s="27">
        <v>-3433</v>
      </c>
      <c r="J24" s="1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</row>
    <row r="25" spans="1:240" ht="13.5" customHeight="1">
      <c r="A25" s="5"/>
      <c r="B25" s="9"/>
      <c r="C25" s="24"/>
      <c r="D25" s="34"/>
      <c r="E25" s="5"/>
      <c r="F25" s="26"/>
      <c r="G25" s="27"/>
      <c r="H25" s="26"/>
      <c r="I25" s="27"/>
      <c r="J25" s="1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</row>
    <row r="26" spans="1:240" ht="18.75">
      <c r="A26" s="5"/>
      <c r="B26" s="9"/>
      <c r="C26" s="24" t="s">
        <v>5</v>
      </c>
      <c r="D26" s="34" t="s">
        <v>25</v>
      </c>
      <c r="E26" s="5"/>
      <c r="F26" s="26">
        <v>-1859</v>
      </c>
      <c r="G26" s="27">
        <v>-1305</v>
      </c>
      <c r="H26" s="26">
        <v>-3479</v>
      </c>
      <c r="I26" s="27">
        <v>-2575</v>
      </c>
      <c r="J26" s="1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</row>
    <row r="27" spans="1:240" ht="13.5" customHeight="1">
      <c r="A27" s="5"/>
      <c r="B27" s="9"/>
      <c r="C27" s="24"/>
      <c r="D27" s="34"/>
      <c r="E27" s="5"/>
      <c r="F27" s="26"/>
      <c r="G27" s="27"/>
      <c r="H27" s="26"/>
      <c r="I27" s="27"/>
      <c r="J27" s="1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</row>
    <row r="28" spans="1:240" ht="18.75">
      <c r="A28" s="5"/>
      <c r="B28" s="9"/>
      <c r="C28" s="24" t="s">
        <v>6</v>
      </c>
      <c r="D28" s="34" t="s">
        <v>26</v>
      </c>
      <c r="E28" s="5"/>
      <c r="F28" s="26">
        <v>473</v>
      </c>
      <c r="G28" s="27" t="s">
        <v>61</v>
      </c>
      <c r="H28" s="26">
        <v>473</v>
      </c>
      <c r="I28" s="27" t="s">
        <v>61</v>
      </c>
      <c r="J28" s="1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</row>
    <row r="29" spans="1:240" ht="13.5" customHeight="1">
      <c r="A29" s="5"/>
      <c r="B29" s="9"/>
      <c r="C29" s="24"/>
      <c r="D29" s="34"/>
      <c r="E29" s="5"/>
      <c r="F29" s="26"/>
      <c r="G29" s="27"/>
      <c r="H29" s="26"/>
      <c r="I29" s="27"/>
      <c r="J29" s="1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</row>
    <row r="30" spans="1:240" ht="18.75">
      <c r="A30" s="5"/>
      <c r="B30" s="9"/>
      <c r="C30" s="24" t="s">
        <v>7</v>
      </c>
      <c r="D30" s="34" t="s">
        <v>27</v>
      </c>
      <c r="E30" s="35"/>
      <c r="F30" s="26"/>
      <c r="G30" s="27"/>
      <c r="H30" s="26"/>
      <c r="I30" s="27"/>
      <c r="J30" s="1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</row>
    <row r="31" spans="1:240" ht="18.75">
      <c r="A31" s="5"/>
      <c r="B31" s="9"/>
      <c r="C31" s="24"/>
      <c r="D31" s="34" t="s">
        <v>28</v>
      </c>
      <c r="E31" s="35"/>
      <c r="F31" s="26"/>
      <c r="G31" s="27"/>
      <c r="H31" s="26"/>
      <c r="I31" s="27"/>
      <c r="J31" s="1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</row>
    <row r="32" spans="1:240" ht="18.75">
      <c r="A32" s="5"/>
      <c r="B32" s="9"/>
      <c r="C32" s="24"/>
      <c r="D32" s="34" t="s">
        <v>29</v>
      </c>
      <c r="E32" s="35"/>
      <c r="F32" s="36">
        <v>1793</v>
      </c>
      <c r="G32" s="37">
        <v>5223</v>
      </c>
      <c r="H32" s="36">
        <v>3669</v>
      </c>
      <c r="I32" s="37">
        <v>10848</v>
      </c>
      <c r="J32" s="1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</row>
    <row r="33" spans="1:240" ht="13.5" customHeight="1">
      <c r="A33" s="5"/>
      <c r="B33" s="9"/>
      <c r="C33" s="24"/>
      <c r="D33" s="34"/>
      <c r="E33" s="5"/>
      <c r="F33" s="26"/>
      <c r="G33" s="27"/>
      <c r="H33" s="26"/>
      <c r="I33" s="27"/>
      <c r="J33" s="1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</row>
    <row r="34" spans="1:240" ht="18.75">
      <c r="A34" s="5"/>
      <c r="B34" s="9"/>
      <c r="C34" s="29" t="s">
        <v>8</v>
      </c>
      <c r="D34" s="30" t="s">
        <v>30</v>
      </c>
      <c r="E34" s="31"/>
      <c r="F34" s="32">
        <v>0</v>
      </c>
      <c r="G34" s="33">
        <v>-136</v>
      </c>
      <c r="H34" s="32">
        <v>0</v>
      </c>
      <c r="I34" s="33">
        <v>-326</v>
      </c>
      <c r="J34" s="1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</row>
    <row r="35" spans="1:240" ht="13.5" customHeight="1">
      <c r="A35" s="5"/>
      <c r="B35" s="9"/>
      <c r="C35" s="24"/>
      <c r="D35" s="34"/>
      <c r="E35" s="5"/>
      <c r="F35" s="26"/>
      <c r="G35" s="27"/>
      <c r="H35" s="26"/>
      <c r="I35" s="27"/>
      <c r="J35" s="16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</row>
    <row r="36" spans="1:240" ht="18.75">
      <c r="A36" s="5"/>
      <c r="B36" s="9"/>
      <c r="C36" s="24" t="s">
        <v>9</v>
      </c>
      <c r="D36" s="34" t="s">
        <v>31</v>
      </c>
      <c r="E36" s="35"/>
      <c r="F36" s="26"/>
      <c r="G36" s="27"/>
      <c r="H36" s="26"/>
      <c r="I36" s="27"/>
      <c r="J36" s="16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</row>
    <row r="37" spans="1:240" ht="18.75">
      <c r="A37" s="5"/>
      <c r="B37" s="9"/>
      <c r="C37" s="24"/>
      <c r="D37" s="34" t="s">
        <v>32</v>
      </c>
      <c r="E37" s="5"/>
      <c r="F37" s="26">
        <f>F32+F34</f>
        <v>1793</v>
      </c>
      <c r="G37" s="27">
        <f>G32+G34</f>
        <v>5087</v>
      </c>
      <c r="H37" s="26">
        <f>H32+H34</f>
        <v>3669</v>
      </c>
      <c r="I37" s="27">
        <f>I32+I34</f>
        <v>10522</v>
      </c>
      <c r="J37" s="16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</row>
    <row r="38" spans="1:240" ht="13.5" customHeight="1">
      <c r="A38" s="5"/>
      <c r="B38" s="9"/>
      <c r="C38" s="24"/>
      <c r="D38" s="34"/>
      <c r="E38" s="5"/>
      <c r="F38" s="26"/>
      <c r="G38" s="27"/>
      <c r="H38" s="26"/>
      <c r="I38" s="27"/>
      <c r="J38" s="16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</row>
    <row r="39" spans="1:240" ht="18.75">
      <c r="A39" s="5"/>
      <c r="B39" s="9"/>
      <c r="C39" s="24" t="s">
        <v>10</v>
      </c>
      <c r="D39" s="34" t="s">
        <v>33</v>
      </c>
      <c r="E39" s="5"/>
      <c r="F39" s="26">
        <v>-871</v>
      </c>
      <c r="G39" s="27">
        <v>-1051</v>
      </c>
      <c r="H39" s="26">
        <v>-1748</v>
      </c>
      <c r="I39" s="27">
        <v>-1822</v>
      </c>
      <c r="J39" s="16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</row>
    <row r="40" spans="1:240" ht="13.5" customHeight="1">
      <c r="A40" s="5"/>
      <c r="B40" s="9"/>
      <c r="C40" s="24"/>
      <c r="D40" s="34"/>
      <c r="E40" s="5"/>
      <c r="F40" s="26"/>
      <c r="G40" s="27"/>
      <c r="H40" s="26"/>
      <c r="I40" s="27"/>
      <c r="J40" s="16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</row>
    <row r="41" spans="1:240" ht="18.75">
      <c r="A41" s="5"/>
      <c r="B41" s="9"/>
      <c r="C41" s="24" t="s">
        <v>11</v>
      </c>
      <c r="D41" s="34" t="s">
        <v>11</v>
      </c>
      <c r="E41" s="34" t="s">
        <v>44</v>
      </c>
      <c r="F41" s="26"/>
      <c r="G41" s="27"/>
      <c r="H41" s="26"/>
      <c r="I41" s="27"/>
      <c r="J41" s="16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</row>
    <row r="42" spans="1:240" ht="18.75">
      <c r="A42" s="5"/>
      <c r="B42" s="9"/>
      <c r="C42" s="24"/>
      <c r="D42" s="34"/>
      <c r="E42" s="25" t="s">
        <v>45</v>
      </c>
      <c r="F42" s="36">
        <f>F37+F39</f>
        <v>922</v>
      </c>
      <c r="G42" s="37">
        <f>G37+G39</f>
        <v>4036</v>
      </c>
      <c r="H42" s="36">
        <f>H37+H39</f>
        <v>1921</v>
      </c>
      <c r="I42" s="37">
        <f>I37+I39</f>
        <v>8700</v>
      </c>
      <c r="J42" s="16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</row>
    <row r="43" spans="1:240" ht="13.5" customHeight="1">
      <c r="A43" s="5"/>
      <c r="B43" s="9"/>
      <c r="C43" s="24"/>
      <c r="D43" s="34"/>
      <c r="E43" s="25"/>
      <c r="F43" s="26"/>
      <c r="G43" s="27"/>
      <c r="H43" s="26"/>
      <c r="I43" s="27"/>
      <c r="J43" s="16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</row>
    <row r="44" spans="1:240" ht="18.75">
      <c r="A44" s="5"/>
      <c r="B44" s="9"/>
      <c r="C44" s="24"/>
      <c r="D44" s="34" t="s">
        <v>34</v>
      </c>
      <c r="E44" s="25" t="s">
        <v>46</v>
      </c>
      <c r="F44" s="26">
        <v>-415</v>
      </c>
      <c r="G44" s="27">
        <v>-446</v>
      </c>
      <c r="H44" s="26">
        <v>-891</v>
      </c>
      <c r="I44" s="27">
        <v>-675</v>
      </c>
      <c r="J44" s="16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</row>
    <row r="45" spans="1:240" ht="13.5" customHeight="1">
      <c r="A45" s="5"/>
      <c r="B45" s="9"/>
      <c r="C45" s="24"/>
      <c r="D45" s="34"/>
      <c r="E45" s="5"/>
      <c r="F45" s="26"/>
      <c r="G45" s="27"/>
      <c r="H45" s="26"/>
      <c r="I45" s="27"/>
      <c r="J45" s="16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</row>
    <row r="46" spans="1:240" ht="13.5" customHeight="1">
      <c r="A46" s="5"/>
      <c r="B46" s="9"/>
      <c r="C46" s="24" t="s">
        <v>12</v>
      </c>
      <c r="D46" s="34" t="s">
        <v>35</v>
      </c>
      <c r="E46" s="5"/>
      <c r="F46" s="26" t="s">
        <v>61</v>
      </c>
      <c r="G46" s="27" t="s">
        <v>61</v>
      </c>
      <c r="H46" s="26" t="s">
        <v>61</v>
      </c>
      <c r="I46" s="27" t="s">
        <v>61</v>
      </c>
      <c r="J46" s="16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</row>
    <row r="47" spans="1:240" ht="13.5" customHeight="1">
      <c r="A47" s="5"/>
      <c r="B47" s="9"/>
      <c r="C47" s="24"/>
      <c r="D47" s="34"/>
      <c r="E47" s="5"/>
      <c r="F47" s="26"/>
      <c r="G47" s="27"/>
      <c r="H47" s="26"/>
      <c r="I47" s="27"/>
      <c r="J47" s="16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</row>
    <row r="48" spans="1:240" ht="18.75">
      <c r="A48" s="5"/>
      <c r="B48" s="9"/>
      <c r="C48" s="24" t="s">
        <v>13</v>
      </c>
      <c r="D48" s="34" t="s">
        <v>36</v>
      </c>
      <c r="E48" s="35"/>
      <c r="F48" s="26"/>
      <c r="G48" s="27"/>
      <c r="H48" s="26"/>
      <c r="I48" s="27"/>
      <c r="J48" s="16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</row>
    <row r="49" spans="1:240" ht="18.75">
      <c r="A49" s="5"/>
      <c r="B49" s="9"/>
      <c r="C49" s="24"/>
      <c r="D49" s="34" t="s">
        <v>37</v>
      </c>
      <c r="E49" s="5"/>
      <c r="F49" s="36">
        <f>F42+F44</f>
        <v>507</v>
      </c>
      <c r="G49" s="37">
        <f>G42+G44</f>
        <v>3590</v>
      </c>
      <c r="H49" s="36">
        <f>H42+H44</f>
        <v>1030</v>
      </c>
      <c r="I49" s="37">
        <f>I42+I44</f>
        <v>8025</v>
      </c>
      <c r="J49" s="16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</row>
    <row r="50" spans="1:240" ht="13.5" customHeight="1">
      <c r="A50" s="5"/>
      <c r="B50" s="9"/>
      <c r="C50" s="24"/>
      <c r="D50" s="34"/>
      <c r="E50" s="5"/>
      <c r="F50" s="26"/>
      <c r="G50" s="27"/>
      <c r="H50" s="26"/>
      <c r="I50" s="27"/>
      <c r="J50" s="16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</row>
    <row r="51" spans="1:240" ht="18.75">
      <c r="A51" s="5"/>
      <c r="B51" s="9"/>
      <c r="C51" s="29" t="s">
        <v>14</v>
      </c>
      <c r="D51" s="30" t="s">
        <v>11</v>
      </c>
      <c r="E51" s="38" t="s">
        <v>47</v>
      </c>
      <c r="F51" s="32" t="s">
        <v>61</v>
      </c>
      <c r="G51" s="33" t="s">
        <v>61</v>
      </c>
      <c r="H51" s="32" t="s">
        <v>61</v>
      </c>
      <c r="I51" s="33" t="s">
        <v>61</v>
      </c>
      <c r="J51" s="16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</row>
    <row r="52" spans="1:240" ht="18.75">
      <c r="A52" s="5"/>
      <c r="B52" s="9"/>
      <c r="C52" s="24"/>
      <c r="D52" s="34" t="s">
        <v>34</v>
      </c>
      <c r="E52" s="25" t="s">
        <v>48</v>
      </c>
      <c r="F52" s="26" t="s">
        <v>61</v>
      </c>
      <c r="G52" s="27" t="s">
        <v>61</v>
      </c>
      <c r="H52" s="26" t="s">
        <v>61</v>
      </c>
      <c r="I52" s="27" t="s">
        <v>61</v>
      </c>
      <c r="J52" s="16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</row>
    <row r="53" spans="1:240" ht="18.75">
      <c r="A53" s="5"/>
      <c r="B53" s="9"/>
      <c r="C53" s="24"/>
      <c r="D53" s="34" t="s">
        <v>38</v>
      </c>
      <c r="E53" s="25" t="s">
        <v>49</v>
      </c>
      <c r="F53" s="26"/>
      <c r="G53" s="27"/>
      <c r="H53" s="26"/>
      <c r="I53" s="27"/>
      <c r="J53" s="16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</row>
    <row r="54" spans="1:240" ht="18.75">
      <c r="A54" s="5"/>
      <c r="B54" s="9"/>
      <c r="C54" s="24"/>
      <c r="D54" s="34"/>
      <c r="E54" s="25" t="s">
        <v>40</v>
      </c>
      <c r="F54" s="26" t="s">
        <v>61</v>
      </c>
      <c r="G54" s="27" t="s">
        <v>61</v>
      </c>
      <c r="H54" s="26" t="s">
        <v>61</v>
      </c>
      <c r="I54" s="27" t="s">
        <v>61</v>
      </c>
      <c r="J54" s="16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</row>
    <row r="55" spans="1:240" ht="13.5" customHeight="1">
      <c r="A55" s="5"/>
      <c r="B55" s="9"/>
      <c r="C55" s="24"/>
      <c r="D55" s="34"/>
      <c r="E55" s="5"/>
      <c r="F55" s="26"/>
      <c r="G55" s="27"/>
      <c r="H55" s="26"/>
      <c r="I55" s="27"/>
      <c r="J55" s="16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</row>
    <row r="56" spans="1:240" ht="18.75">
      <c r="A56" s="5"/>
      <c r="B56" s="9"/>
      <c r="C56" s="24" t="s">
        <v>15</v>
      </c>
      <c r="D56" s="34" t="s">
        <v>39</v>
      </c>
      <c r="E56" s="35"/>
      <c r="F56" s="26"/>
      <c r="G56" s="27"/>
      <c r="H56" s="26"/>
      <c r="I56" s="27"/>
      <c r="J56" s="16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</row>
    <row r="57" spans="1:240" ht="18.75">
      <c r="A57" s="5"/>
      <c r="B57" s="9"/>
      <c r="C57" s="24"/>
      <c r="D57" s="34" t="s">
        <v>40</v>
      </c>
      <c r="E57" s="35"/>
      <c r="F57" s="26">
        <f>F49</f>
        <v>507</v>
      </c>
      <c r="G57" s="27">
        <f>G49</f>
        <v>3590</v>
      </c>
      <c r="H57" s="26">
        <f>H49</f>
        <v>1030</v>
      </c>
      <c r="I57" s="27">
        <f>I49</f>
        <v>8025</v>
      </c>
      <c r="J57" s="16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</row>
    <row r="58" spans="1:240" ht="13.5" customHeight="1">
      <c r="A58" s="5"/>
      <c r="B58" s="9"/>
      <c r="C58" s="24"/>
      <c r="D58" s="34"/>
      <c r="E58" s="5"/>
      <c r="F58" s="26"/>
      <c r="G58" s="27"/>
      <c r="H58" s="26"/>
      <c r="I58" s="27"/>
      <c r="J58" s="16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</row>
    <row r="59" spans="1:240" ht="18.75">
      <c r="A59" s="5"/>
      <c r="B59" s="28">
        <v>3</v>
      </c>
      <c r="C59" s="29" t="s">
        <v>3</v>
      </c>
      <c r="D59" s="30" t="s">
        <v>41</v>
      </c>
      <c r="E59" s="31"/>
      <c r="F59" s="32"/>
      <c r="G59" s="33"/>
      <c r="H59" s="32"/>
      <c r="I59" s="33"/>
      <c r="J59" s="16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</row>
    <row r="60" spans="1:240" ht="18.75">
      <c r="A60" s="5"/>
      <c r="B60" s="9"/>
      <c r="C60" s="24"/>
      <c r="D60" s="34" t="s">
        <v>42</v>
      </c>
      <c r="E60" s="5"/>
      <c r="F60" s="26"/>
      <c r="G60" s="27"/>
      <c r="H60" s="26"/>
      <c r="I60" s="27"/>
      <c r="J60" s="16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</row>
    <row r="61" spans="1:240" ht="18.75">
      <c r="A61" s="5"/>
      <c r="B61" s="9"/>
      <c r="C61" s="24"/>
      <c r="D61" s="34" t="s">
        <v>43</v>
      </c>
      <c r="E61" s="5"/>
      <c r="F61" s="26"/>
      <c r="G61" s="27"/>
      <c r="H61" s="26"/>
      <c r="I61" s="27"/>
      <c r="J61" s="16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</row>
    <row r="62" spans="1:240" ht="9.75" customHeight="1">
      <c r="A62" s="5"/>
      <c r="B62" s="9"/>
      <c r="C62" s="24"/>
      <c r="D62" s="34"/>
      <c r="E62" s="5"/>
      <c r="F62" s="26"/>
      <c r="G62" s="27"/>
      <c r="H62" s="26"/>
      <c r="I62" s="27"/>
      <c r="J62" s="16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</row>
    <row r="63" spans="1:240" ht="18.75">
      <c r="A63" s="5"/>
      <c r="B63" s="9"/>
      <c r="C63" s="24"/>
      <c r="D63" s="34" t="s">
        <v>11</v>
      </c>
      <c r="E63" s="25" t="s">
        <v>50</v>
      </c>
      <c r="F63" s="26"/>
      <c r="G63" s="27"/>
      <c r="H63" s="26"/>
      <c r="I63" s="27"/>
      <c r="J63" s="16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</row>
    <row r="64" spans="1:240" ht="18.75">
      <c r="A64" s="5"/>
      <c r="B64" s="9"/>
      <c r="C64" s="24"/>
      <c r="D64" s="34"/>
      <c r="E64" s="25" t="s">
        <v>51</v>
      </c>
      <c r="F64" s="39">
        <v>1.27</v>
      </c>
      <c r="G64" s="40">
        <v>11.92</v>
      </c>
      <c r="H64" s="39">
        <v>2.59</v>
      </c>
      <c r="I64" s="40">
        <v>26.65</v>
      </c>
      <c r="J64" s="16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</row>
    <row r="65" spans="1:240" ht="9.75" customHeight="1">
      <c r="A65" s="5"/>
      <c r="B65" s="9"/>
      <c r="C65" s="24"/>
      <c r="D65" s="34"/>
      <c r="E65" s="25"/>
      <c r="F65" s="26"/>
      <c r="G65" s="27"/>
      <c r="H65" s="26"/>
      <c r="I65" s="27"/>
      <c r="J65" s="16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</row>
    <row r="66" spans="1:240" ht="18.75">
      <c r="A66" s="5"/>
      <c r="B66" s="9"/>
      <c r="C66" s="24"/>
      <c r="D66" s="34" t="s">
        <v>34</v>
      </c>
      <c r="E66" s="25" t="s">
        <v>52</v>
      </c>
      <c r="F66" s="39">
        <v>1.27</v>
      </c>
      <c r="G66" s="40">
        <v>11.92</v>
      </c>
      <c r="H66" s="39">
        <v>2.58</v>
      </c>
      <c r="I66" s="40">
        <v>26.65</v>
      </c>
      <c r="J66" s="16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</row>
    <row r="67" spans="1:240" ht="18.75">
      <c r="A67" s="5"/>
      <c r="B67" s="9"/>
      <c r="C67" s="24"/>
      <c r="D67" s="34"/>
      <c r="E67" s="25" t="s">
        <v>53</v>
      </c>
      <c r="F67" s="26"/>
      <c r="G67" s="27"/>
      <c r="H67" s="26"/>
      <c r="I67" s="27"/>
      <c r="J67" s="16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</row>
    <row r="68" spans="1:240" ht="10.5" customHeight="1">
      <c r="A68" s="5"/>
      <c r="B68" s="9"/>
      <c r="C68" s="9"/>
      <c r="D68" s="41"/>
      <c r="E68" s="5"/>
      <c r="F68" s="26"/>
      <c r="G68" s="27"/>
      <c r="H68" s="26"/>
      <c r="I68" s="27"/>
      <c r="J68" s="16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</row>
    <row r="69" spans="1:240" ht="15.75">
      <c r="A69" s="5"/>
      <c r="B69" s="9"/>
      <c r="C69" s="9"/>
      <c r="D69" s="41"/>
      <c r="E69" s="5"/>
      <c r="F69" s="42"/>
      <c r="G69" s="42"/>
      <c r="H69" s="42"/>
      <c r="I69" s="42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</row>
    <row r="70" spans="1:240" ht="15.75">
      <c r="A70" s="5"/>
      <c r="B70" s="9"/>
      <c r="C70" s="9"/>
      <c r="D70" s="41"/>
      <c r="E70" s="5"/>
      <c r="F70" s="5"/>
      <c r="G70" s="5"/>
      <c r="H70" s="5"/>
      <c r="I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</row>
    <row r="71" spans="1:240" ht="15.75">
      <c r="A71" s="5"/>
      <c r="B71" s="9"/>
      <c r="C71" s="9"/>
      <c r="D71" s="41"/>
      <c r="E71" s="5"/>
      <c r="F71" s="5"/>
      <c r="G71" s="5"/>
      <c r="H71" s="5"/>
      <c r="I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</row>
    <row r="72" spans="1:240" ht="15.75">
      <c r="A72" s="5"/>
      <c r="B72" s="9"/>
      <c r="C72" s="9"/>
      <c r="D72" s="41"/>
      <c r="E72" s="5"/>
      <c r="F72" s="5"/>
      <c r="G72" s="5"/>
      <c r="H72" s="5"/>
      <c r="I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</row>
    <row r="73" spans="1:240" ht="15.75">
      <c r="A73" s="5"/>
      <c r="B73" s="9"/>
      <c r="C73" s="9"/>
      <c r="D73" s="41"/>
      <c r="E73" s="5"/>
      <c r="F73" s="5"/>
      <c r="G73" s="5"/>
      <c r="H73" s="5"/>
      <c r="I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</row>
    <row r="74" spans="1:240" ht="15.75">
      <c r="A74" s="5"/>
      <c r="B74" s="9"/>
      <c r="C74" s="9"/>
      <c r="D74" s="5"/>
      <c r="E74" s="5"/>
      <c r="F74" s="5"/>
      <c r="G74" s="5"/>
      <c r="H74" s="5"/>
      <c r="I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</row>
    <row r="75" spans="1:240" ht="15.75">
      <c r="A75" s="5"/>
      <c r="B75" s="9"/>
      <c r="C75" s="9"/>
      <c r="D75" s="5"/>
      <c r="E75" s="5"/>
      <c r="F75" s="5"/>
      <c r="G75" s="5"/>
      <c r="H75" s="5"/>
      <c r="I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</row>
    <row r="76" spans="1:240" ht="15.75">
      <c r="A76" s="5"/>
      <c r="B76" s="9"/>
      <c r="C76" s="9"/>
      <c r="D76" s="5"/>
      <c r="E76" s="5"/>
      <c r="F76" s="5"/>
      <c r="G76" s="5"/>
      <c r="H76" s="5"/>
      <c r="I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</row>
    <row r="77" spans="1:240" ht="15.75">
      <c r="A77" s="5"/>
      <c r="B77" s="9"/>
      <c r="C77" s="9"/>
      <c r="D77" s="5"/>
      <c r="E77" s="5"/>
      <c r="F77" s="5"/>
      <c r="G77" s="5"/>
      <c r="H77" s="5"/>
      <c r="I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</row>
    <row r="78" spans="1:240" ht="15.75">
      <c r="A78" s="5"/>
      <c r="B78" s="9"/>
      <c r="C78" s="9"/>
      <c r="D78" s="5"/>
      <c r="E78" s="5"/>
      <c r="F78" s="5"/>
      <c r="G78" s="5"/>
      <c r="H78" s="5"/>
      <c r="I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</row>
    <row r="79" spans="1:240" ht="15.75">
      <c r="A79" s="5"/>
      <c r="B79" s="9"/>
      <c r="C79" s="9"/>
      <c r="D79" s="5"/>
      <c r="E79" s="5"/>
      <c r="F79" s="5"/>
      <c r="G79" s="5"/>
      <c r="H79" s="5"/>
      <c r="I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</row>
    <row r="80" spans="1:240" ht="15.75">
      <c r="A80" s="5"/>
      <c r="B80" s="9"/>
      <c r="C80" s="9"/>
      <c r="D80" s="5"/>
      <c r="E80" s="5"/>
      <c r="F80" s="5"/>
      <c r="G80" s="5"/>
      <c r="H80" s="5"/>
      <c r="I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</row>
    <row r="81" spans="1:240" ht="15.75">
      <c r="A81" s="5"/>
      <c r="B81" s="9"/>
      <c r="C81" s="9"/>
      <c r="D81" s="5"/>
      <c r="E81" s="5"/>
      <c r="F81" s="5"/>
      <c r="G81" s="5"/>
      <c r="H81" s="5"/>
      <c r="I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</row>
    <row r="82" spans="1:240" ht="15.75">
      <c r="A82" s="5"/>
      <c r="B82" s="9"/>
      <c r="C82" s="9"/>
      <c r="D82" s="5"/>
      <c r="E82" s="5"/>
      <c r="F82" s="5"/>
      <c r="G82" s="5"/>
      <c r="H82" s="5"/>
      <c r="I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</row>
    <row r="83" spans="1:240" ht="15.75">
      <c r="A83" s="5"/>
      <c r="B83" s="9"/>
      <c r="C83" s="9"/>
      <c r="D83" s="5"/>
      <c r="E83" s="5"/>
      <c r="F83" s="5"/>
      <c r="G83" s="5"/>
      <c r="H83" s="5"/>
      <c r="I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</row>
    <row r="84" spans="1:240" ht="15.75">
      <c r="A84" s="5"/>
      <c r="B84" s="9"/>
      <c r="C84" s="9"/>
      <c r="D84" s="5"/>
      <c r="E84" s="5"/>
      <c r="F84" s="5"/>
      <c r="G84" s="5"/>
      <c r="H84" s="5"/>
      <c r="I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</row>
    <row r="85" spans="1:240" ht="15.75">
      <c r="A85" s="5"/>
      <c r="B85" s="9"/>
      <c r="C85" s="9"/>
      <c r="D85" s="5"/>
      <c r="E85" s="5"/>
      <c r="F85" s="5"/>
      <c r="G85" s="5"/>
      <c r="H85" s="5"/>
      <c r="I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</row>
    <row r="86" spans="1:240" ht="15.75">
      <c r="A86" s="5"/>
      <c r="B86" s="9"/>
      <c r="C86" s="9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</row>
    <row r="87" spans="1:240" ht="15.75">
      <c r="A87" s="5"/>
      <c r="B87" s="9"/>
      <c r="C87" s="9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</row>
    <row r="88" spans="1:240" ht="15.75">
      <c r="A88" s="5"/>
      <c r="B88" s="9"/>
      <c r="C88" s="9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</row>
    <row r="89" spans="1:240" ht="15.75">
      <c r="A89" s="5"/>
      <c r="B89" s="9"/>
      <c r="C89" s="9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</row>
    <row r="90" spans="1:240" ht="15.75">
      <c r="A90" s="5"/>
      <c r="B90" s="9"/>
      <c r="C90" s="9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</row>
    <row r="91" spans="1:240" ht="15.75">
      <c r="A91" s="5"/>
      <c r="B91" s="9"/>
      <c r="C91" s="9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</row>
    <row r="92" spans="1:240" ht="15.75">
      <c r="A92" s="5"/>
      <c r="B92" s="9"/>
      <c r="C92" s="9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</row>
    <row r="93" spans="1:240" ht="15.75">
      <c r="A93" s="5"/>
      <c r="B93" s="9"/>
      <c r="C93" s="9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</row>
    <row r="94" spans="1:240" ht="15.75">
      <c r="A94" s="5"/>
      <c r="B94" s="9"/>
      <c r="C94" s="9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</row>
    <row r="95" spans="1:240" ht="15.75">
      <c r="A95" s="5"/>
      <c r="B95" s="9"/>
      <c r="C95" s="9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</row>
    <row r="96" spans="1:240" ht="15.75">
      <c r="A96" s="5"/>
      <c r="B96" s="9"/>
      <c r="C96" s="9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</row>
    <row r="97" spans="1:240" ht="15.75">
      <c r="A97" s="5"/>
      <c r="B97" s="9"/>
      <c r="C97" s="9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</row>
    <row r="98" spans="1:240" ht="15.75">
      <c r="A98" s="5"/>
      <c r="B98" s="9"/>
      <c r="C98" s="9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</row>
    <row r="99" spans="1:240" ht="15.75">
      <c r="A99" s="5"/>
      <c r="B99" s="9"/>
      <c r="C99" s="9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</row>
    <row r="100" spans="1:240" ht="15.75">
      <c r="A100" s="5"/>
      <c r="B100" s="9"/>
      <c r="C100" s="9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</row>
    <row r="101" spans="1:240" ht="15.75">
      <c r="A101" s="5"/>
      <c r="B101" s="9"/>
      <c r="C101" s="9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</row>
    <row r="102" spans="1:240" ht="15.75">
      <c r="A102" s="5"/>
      <c r="B102" s="9"/>
      <c r="C102" s="9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</row>
    <row r="103" spans="1:240" ht="15.75">
      <c r="A103" s="5"/>
      <c r="B103" s="9"/>
      <c r="C103" s="9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</row>
    <row r="104" spans="1:240" ht="15.75">
      <c r="A104" s="5"/>
      <c r="B104" s="9"/>
      <c r="C104" s="9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</row>
    <row r="105" spans="1:240" ht="15.75">
      <c r="A105" s="5"/>
      <c r="B105" s="9"/>
      <c r="C105" s="9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</row>
    <row r="106" spans="1:240" ht="15.75">
      <c r="A106" s="5"/>
      <c r="B106" s="9"/>
      <c r="C106" s="9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</row>
    <row r="107" spans="1:240" ht="15.75">
      <c r="A107" s="5"/>
      <c r="B107" s="9"/>
      <c r="C107" s="9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</row>
    <row r="108" spans="1:240" ht="15.75">
      <c r="A108" s="5"/>
      <c r="B108" s="9"/>
      <c r="C108" s="9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</row>
    <row r="109" spans="1:240" ht="15.75">
      <c r="A109" s="5"/>
      <c r="B109" s="9"/>
      <c r="C109" s="9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</row>
    <row r="110" spans="1:240" ht="15.75">
      <c r="A110" s="5"/>
      <c r="B110" s="9"/>
      <c r="C110" s="9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</row>
    <row r="111" spans="1:240" ht="15.75">
      <c r="A111" s="5"/>
      <c r="B111" s="9"/>
      <c r="C111" s="9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</row>
    <row r="112" spans="1:240" ht="15.75">
      <c r="A112" s="5"/>
      <c r="B112" s="9"/>
      <c r="C112" s="9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</row>
    <row r="113" spans="1:240" ht="15.75">
      <c r="A113" s="5"/>
      <c r="B113" s="9"/>
      <c r="C113" s="9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</row>
    <row r="114" spans="1:240" ht="15.75">
      <c r="A114" s="5"/>
      <c r="B114" s="9"/>
      <c r="C114" s="9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</row>
    <row r="115" spans="1:240" ht="15.75">
      <c r="A115" s="5"/>
      <c r="B115" s="9"/>
      <c r="C115" s="9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</row>
    <row r="116" spans="1:240" ht="15.75">
      <c r="A116" s="5"/>
      <c r="B116" s="9"/>
      <c r="C116" s="9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</row>
    <row r="117" spans="1:240" ht="15.75">
      <c r="A117" s="5"/>
      <c r="B117" s="9"/>
      <c r="C117" s="9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</row>
  </sheetData>
  <printOptions horizontalCentered="1"/>
  <pageMargins left="0.35433070866141736" right="0.5905511811023623" top="0.2362204724409449" bottom="0.35433070866141736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23"/>
  <sheetViews>
    <sheetView showGridLines="0" showOutlineSymbols="0" zoomScale="87" zoomScaleNormal="87" workbookViewId="0" topLeftCell="A1">
      <selection activeCell="A1" sqref="A1:H72"/>
    </sheetView>
  </sheetViews>
  <sheetFormatPr defaultColWidth="8.88671875" defaultRowHeight="15"/>
  <cols>
    <col min="1" max="2" width="4.6640625" style="1" customWidth="1"/>
    <col min="3" max="3" width="2.6640625" style="1" customWidth="1"/>
    <col min="4" max="4" width="35.6640625" style="1" customWidth="1"/>
    <col min="5" max="5" width="12.6640625" style="1" customWidth="1"/>
    <col min="6" max="6" width="14.4453125" style="1" customWidth="1"/>
    <col min="7" max="7" width="13.6640625" style="1" customWidth="1"/>
    <col min="8" max="16384" width="9.6640625" style="1" customWidth="1"/>
  </cols>
  <sheetData>
    <row r="1" spans="1:255" ht="18.75">
      <c r="A1" s="5"/>
      <c r="B1" s="43" t="s">
        <v>69</v>
      </c>
      <c r="C1" s="43"/>
      <c r="D1" s="43"/>
      <c r="E1" s="43"/>
      <c r="F1" s="43"/>
      <c r="G1" s="43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ht="15.75">
      <c r="A2" s="5"/>
      <c r="B2" s="44" t="s">
        <v>54</v>
      </c>
      <c r="C2" s="44"/>
      <c r="D2" s="44"/>
      <c r="E2" s="44"/>
      <c r="F2" s="44"/>
      <c r="G2" s="4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ht="15.75">
      <c r="A3" s="5"/>
      <c r="B3" s="44" t="s">
        <v>54</v>
      </c>
      <c r="C3" s="44"/>
      <c r="D3" s="44"/>
      <c r="E3" s="44"/>
      <c r="F3" s="44"/>
      <c r="G3" s="4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ht="15.75">
      <c r="A4" s="5"/>
      <c r="B4" s="12" t="s">
        <v>54</v>
      </c>
      <c r="C4" s="5"/>
      <c r="D4" s="5"/>
      <c r="E4" s="5"/>
      <c r="F4" s="45" t="s">
        <v>106</v>
      </c>
      <c r="G4" s="46" t="s">
        <v>106</v>
      </c>
      <c r="H4" s="47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ht="15.75">
      <c r="A5" s="5"/>
      <c r="B5" s="5"/>
      <c r="C5" s="5"/>
      <c r="D5" s="5"/>
      <c r="E5" s="5"/>
      <c r="F5" s="19" t="s">
        <v>107</v>
      </c>
      <c r="G5" s="20" t="s">
        <v>108</v>
      </c>
      <c r="H5" s="47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ht="15.75">
      <c r="A6" s="5"/>
      <c r="B6" s="5"/>
      <c r="C6" s="5"/>
      <c r="D6" s="5"/>
      <c r="E6" s="5"/>
      <c r="F6" s="19" t="s">
        <v>66</v>
      </c>
      <c r="G6" s="20" t="s">
        <v>109</v>
      </c>
      <c r="H6" s="47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ht="15.75">
      <c r="A7" s="5"/>
      <c r="B7" s="5"/>
      <c r="C7" s="5"/>
      <c r="D7" s="5"/>
      <c r="E7" s="5"/>
      <c r="F7" s="19" t="s">
        <v>58</v>
      </c>
      <c r="G7" s="20" t="s">
        <v>110</v>
      </c>
      <c r="H7" s="4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15.75">
      <c r="A8" s="5"/>
      <c r="B8" s="5"/>
      <c r="C8" s="5"/>
      <c r="D8" s="5"/>
      <c r="E8" s="5"/>
      <c r="F8" s="19" t="s">
        <v>59</v>
      </c>
      <c r="G8" s="20" t="s">
        <v>111</v>
      </c>
      <c r="H8" s="47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18.75">
      <c r="A9" s="5"/>
      <c r="B9" s="21" t="s">
        <v>70</v>
      </c>
      <c r="C9" s="5"/>
      <c r="D9" s="5"/>
      <c r="E9" s="5"/>
      <c r="F9" s="19" t="s">
        <v>60</v>
      </c>
      <c r="G9" s="20" t="s">
        <v>60</v>
      </c>
      <c r="H9" s="47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6.75" customHeight="1">
      <c r="A10" s="5"/>
      <c r="B10" s="5"/>
      <c r="C10" s="5"/>
      <c r="D10" s="5"/>
      <c r="E10" s="5"/>
      <c r="F10" s="22"/>
      <c r="G10" s="23"/>
      <c r="H10" s="47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8.75">
      <c r="A11" s="5"/>
      <c r="B11" s="9">
        <v>1</v>
      </c>
      <c r="C11" s="25" t="s">
        <v>71</v>
      </c>
      <c r="D11" s="25"/>
      <c r="E11" s="5"/>
      <c r="F11" s="48">
        <v>102724</v>
      </c>
      <c r="G11" s="49">
        <v>61711</v>
      </c>
      <c r="H11" s="47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6.75" customHeight="1">
      <c r="A12" s="5"/>
      <c r="B12" s="9"/>
      <c r="C12" s="25"/>
      <c r="D12" s="25"/>
      <c r="E12" s="5"/>
      <c r="F12" s="48"/>
      <c r="G12" s="49"/>
      <c r="H12" s="47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6.5" customHeight="1">
      <c r="A13" s="5"/>
      <c r="B13" s="9">
        <v>2</v>
      </c>
      <c r="C13" s="25" t="s">
        <v>72</v>
      </c>
      <c r="D13" s="25"/>
      <c r="E13" s="5"/>
      <c r="F13" s="26" t="s">
        <v>61</v>
      </c>
      <c r="G13" s="27" t="s">
        <v>61</v>
      </c>
      <c r="H13" s="47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6.75" customHeight="1">
      <c r="A14" s="5"/>
      <c r="B14" s="9"/>
      <c r="C14" s="25"/>
      <c r="D14" s="25"/>
      <c r="E14" s="5"/>
      <c r="F14" s="48"/>
      <c r="G14" s="49"/>
      <c r="H14" s="47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8.75">
      <c r="A15" s="5"/>
      <c r="B15" s="9">
        <v>3</v>
      </c>
      <c r="C15" s="25" t="s">
        <v>73</v>
      </c>
      <c r="D15" s="25"/>
      <c r="E15" s="5"/>
      <c r="F15" s="26" t="s">
        <v>61</v>
      </c>
      <c r="G15" s="27" t="s">
        <v>61</v>
      </c>
      <c r="H15" s="47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ht="6.75" customHeight="1">
      <c r="A16" s="5"/>
      <c r="B16" s="9"/>
      <c r="C16" s="25"/>
      <c r="D16" s="25"/>
      <c r="E16" s="5"/>
      <c r="F16" s="48"/>
      <c r="G16" s="49"/>
      <c r="H16" s="47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18.75">
      <c r="A17" s="5"/>
      <c r="B17" s="9">
        <v>4</v>
      </c>
      <c r="C17" s="25" t="s">
        <v>74</v>
      </c>
      <c r="D17" s="25"/>
      <c r="E17" s="5"/>
      <c r="F17" s="48">
        <v>375</v>
      </c>
      <c r="G17" s="49">
        <v>375</v>
      </c>
      <c r="H17" s="47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6.75" customHeight="1">
      <c r="A18" s="5"/>
      <c r="B18" s="9"/>
      <c r="C18" s="25"/>
      <c r="D18" s="25"/>
      <c r="E18" s="5"/>
      <c r="F18" s="48"/>
      <c r="G18" s="49"/>
      <c r="H18" s="47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ht="18.75">
      <c r="A19" s="5"/>
      <c r="B19" s="9">
        <v>5</v>
      </c>
      <c r="C19" s="25" t="s">
        <v>75</v>
      </c>
      <c r="D19" s="25"/>
      <c r="E19" s="5"/>
      <c r="F19" s="48">
        <v>2548</v>
      </c>
      <c r="G19" s="49">
        <v>2624</v>
      </c>
      <c r="H19" s="47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ht="6.75" customHeight="1">
      <c r="A20" s="5"/>
      <c r="B20" s="9"/>
      <c r="C20" s="25"/>
      <c r="D20" s="25"/>
      <c r="E20" s="5"/>
      <c r="F20" s="48"/>
      <c r="G20" s="49"/>
      <c r="H20" s="47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ht="18.75">
      <c r="A21" s="5"/>
      <c r="B21" s="9">
        <v>6</v>
      </c>
      <c r="C21" s="25" t="s">
        <v>76</v>
      </c>
      <c r="D21" s="25"/>
      <c r="E21" s="5"/>
      <c r="F21" s="26" t="s">
        <v>61</v>
      </c>
      <c r="G21" s="27" t="s">
        <v>61</v>
      </c>
      <c r="H21" s="47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ht="6.75" customHeight="1">
      <c r="A22" s="5"/>
      <c r="B22" s="9"/>
      <c r="C22" s="25"/>
      <c r="D22" s="25"/>
      <c r="E22" s="5"/>
      <c r="F22" s="48"/>
      <c r="G22" s="49"/>
      <c r="H22" s="47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ht="16.5" customHeight="1">
      <c r="A23" s="5"/>
      <c r="B23" s="9">
        <v>7</v>
      </c>
      <c r="C23" s="25" t="s">
        <v>77</v>
      </c>
      <c r="D23" s="25"/>
      <c r="E23" s="5"/>
      <c r="F23" s="26" t="s">
        <v>61</v>
      </c>
      <c r="G23" s="27" t="s">
        <v>61</v>
      </c>
      <c r="H23" s="47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ht="6.75" customHeight="1">
      <c r="A24" s="5"/>
      <c r="B24" s="9"/>
      <c r="C24" s="25"/>
      <c r="D24" s="25"/>
      <c r="E24" s="5"/>
      <c r="F24" s="48"/>
      <c r="G24" s="49"/>
      <c r="H24" s="47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ht="18.75">
      <c r="A25" s="5"/>
      <c r="B25" s="9">
        <v>8</v>
      </c>
      <c r="C25" s="25" t="s">
        <v>78</v>
      </c>
      <c r="D25" s="25"/>
      <c r="E25" s="5"/>
      <c r="F25" s="48"/>
      <c r="G25" s="49"/>
      <c r="H25" s="47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18.75">
      <c r="A26" s="5"/>
      <c r="B26" s="9"/>
      <c r="C26" s="50"/>
      <c r="D26" s="51" t="s">
        <v>89</v>
      </c>
      <c r="E26" s="52"/>
      <c r="F26" s="53">
        <v>78686</v>
      </c>
      <c r="G26" s="54">
        <v>76023</v>
      </c>
      <c r="H26" s="47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ht="18.75">
      <c r="A27" s="5"/>
      <c r="B27" s="9"/>
      <c r="C27" s="55"/>
      <c r="D27" s="56" t="s">
        <v>90</v>
      </c>
      <c r="E27" s="5"/>
      <c r="F27" s="48">
        <v>90159</v>
      </c>
      <c r="G27" s="49">
        <v>82039</v>
      </c>
      <c r="H27" s="47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ht="18.75">
      <c r="A28" s="5"/>
      <c r="B28" s="9"/>
      <c r="C28" s="55"/>
      <c r="D28" s="56" t="s">
        <v>91</v>
      </c>
      <c r="E28" s="5"/>
      <c r="F28" s="26" t="s">
        <v>61</v>
      </c>
      <c r="G28" s="27" t="s">
        <v>61</v>
      </c>
      <c r="H28" s="47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255" ht="18.75">
      <c r="A29" s="5"/>
      <c r="B29" s="9"/>
      <c r="C29" s="55"/>
      <c r="D29" s="56" t="s">
        <v>92</v>
      </c>
      <c r="E29" s="5"/>
      <c r="F29" s="48">
        <v>2036</v>
      </c>
      <c r="G29" s="49">
        <v>4523</v>
      </c>
      <c r="H29" s="47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</row>
    <row r="30" spans="1:255" ht="18.75">
      <c r="A30" s="5"/>
      <c r="B30" s="9"/>
      <c r="C30" s="55"/>
      <c r="D30" s="56" t="s">
        <v>93</v>
      </c>
      <c r="E30" s="5"/>
      <c r="F30" s="48">
        <v>10801</v>
      </c>
      <c r="G30" s="49">
        <v>9654</v>
      </c>
      <c r="H30" s="47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255" ht="18.75">
      <c r="A31" s="5"/>
      <c r="B31" s="9"/>
      <c r="C31" s="38"/>
      <c r="D31" s="38"/>
      <c r="E31" s="52"/>
      <c r="F31" s="53">
        <f>SUM(F26:F30)</f>
        <v>181682</v>
      </c>
      <c r="G31" s="54">
        <f>SUM(G26:G30)</f>
        <v>172239</v>
      </c>
      <c r="H31" s="47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255" ht="18.75">
      <c r="A32" s="5"/>
      <c r="B32" s="9">
        <v>9</v>
      </c>
      <c r="C32" s="25" t="s">
        <v>79</v>
      </c>
      <c r="D32" s="25"/>
      <c r="E32" s="5"/>
      <c r="F32" s="48"/>
      <c r="G32" s="49"/>
      <c r="H32" s="47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</row>
    <row r="33" spans="1:255" ht="18.75">
      <c r="A33" s="5"/>
      <c r="B33" s="9"/>
      <c r="C33" s="50"/>
      <c r="D33" s="51" t="s">
        <v>94</v>
      </c>
      <c r="E33" s="52"/>
      <c r="F33" s="53">
        <v>21426</v>
      </c>
      <c r="G33" s="54">
        <v>16827</v>
      </c>
      <c r="H33" s="47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</row>
    <row r="34" spans="1:255" ht="18.75">
      <c r="A34" s="5"/>
      <c r="B34" s="9"/>
      <c r="C34" s="55"/>
      <c r="D34" s="56" t="s">
        <v>95</v>
      </c>
      <c r="E34" s="5"/>
      <c r="F34" s="48">
        <v>6833</v>
      </c>
      <c r="G34" s="49">
        <v>10734</v>
      </c>
      <c r="H34" s="47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</row>
    <row r="35" spans="1:255" ht="18.75">
      <c r="A35" s="5"/>
      <c r="B35" s="9"/>
      <c r="C35" s="55"/>
      <c r="D35" s="56" t="s">
        <v>96</v>
      </c>
      <c r="E35" s="5"/>
      <c r="F35" s="48">
        <v>119575</v>
      </c>
      <c r="G35" s="49">
        <v>126254</v>
      </c>
      <c r="H35" s="4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</row>
    <row r="36" spans="1:255" ht="18.75">
      <c r="A36" s="5"/>
      <c r="B36" s="9"/>
      <c r="C36" s="55"/>
      <c r="D36" s="56" t="s">
        <v>97</v>
      </c>
      <c r="E36" s="5"/>
      <c r="F36" s="48">
        <v>2412</v>
      </c>
      <c r="G36" s="49">
        <v>2518</v>
      </c>
      <c r="H36" s="47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</row>
    <row r="37" spans="1:255" ht="18.75">
      <c r="A37" s="5"/>
      <c r="B37" s="9"/>
      <c r="C37" s="55"/>
      <c r="D37" s="56" t="s">
        <v>98</v>
      </c>
      <c r="E37" s="5"/>
      <c r="F37" s="57">
        <v>513</v>
      </c>
      <c r="G37" s="49">
        <v>513</v>
      </c>
      <c r="H37" s="47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  <row r="38" spans="1:255" ht="18.75">
      <c r="A38" s="5"/>
      <c r="B38" s="9"/>
      <c r="C38" s="55"/>
      <c r="D38" s="56" t="s">
        <v>99</v>
      </c>
      <c r="E38" s="5"/>
      <c r="F38" s="48">
        <v>366</v>
      </c>
      <c r="G38" s="49">
        <v>4302</v>
      </c>
      <c r="H38" s="47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pans="1:255" ht="18.75">
      <c r="A39" s="5"/>
      <c r="B39" s="9"/>
      <c r="C39" s="38"/>
      <c r="D39" s="38"/>
      <c r="E39" s="52"/>
      <c r="F39" s="53">
        <f>SUM(F33:F38)</f>
        <v>151125</v>
      </c>
      <c r="G39" s="54">
        <f>SUM(G33:G38)</f>
        <v>161148</v>
      </c>
      <c r="H39" s="47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  <row r="40" spans="1:255" ht="6.75" customHeight="1">
      <c r="A40" s="5"/>
      <c r="B40" s="9"/>
      <c r="C40" s="25"/>
      <c r="D40" s="25"/>
      <c r="E40" s="5"/>
      <c r="F40" s="48"/>
      <c r="G40" s="49"/>
      <c r="H40" s="4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</row>
    <row r="41" spans="1:255" ht="18.75">
      <c r="A41" s="5"/>
      <c r="B41" s="9">
        <v>10</v>
      </c>
      <c r="C41" s="25" t="s">
        <v>80</v>
      </c>
      <c r="D41" s="25"/>
      <c r="E41" s="5"/>
      <c r="F41" s="48">
        <f>F31-F39</f>
        <v>30557</v>
      </c>
      <c r="G41" s="49">
        <f>G31-G39</f>
        <v>11091</v>
      </c>
      <c r="H41" s="4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pans="1:255" ht="6.75" customHeight="1">
      <c r="A42" s="5"/>
      <c r="B42" s="9"/>
      <c r="C42" s="25"/>
      <c r="D42" s="25"/>
      <c r="E42" s="5"/>
      <c r="F42" s="48"/>
      <c r="G42" s="49"/>
      <c r="H42" s="4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</row>
    <row r="43" spans="1:255" ht="18.75">
      <c r="A43" s="5"/>
      <c r="B43" s="9"/>
      <c r="C43" s="25"/>
      <c r="D43" s="25"/>
      <c r="E43" s="5"/>
      <c r="F43" s="58">
        <f>+F11+F17+F19+F41</f>
        <v>136204</v>
      </c>
      <c r="G43" s="59">
        <f>+G11+G17+G19+G41</f>
        <v>75801</v>
      </c>
      <c r="H43" s="4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</row>
    <row r="44" spans="1:255" ht="6.75" customHeight="1">
      <c r="A44" s="5"/>
      <c r="B44" s="9" t="s">
        <v>54</v>
      </c>
      <c r="C44" s="25" t="s">
        <v>54</v>
      </c>
      <c r="D44" s="25"/>
      <c r="E44" s="5"/>
      <c r="F44" s="60"/>
      <c r="G44" s="61"/>
      <c r="H44" s="4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</row>
    <row r="45" spans="1:255" ht="18.75" customHeight="1">
      <c r="A45" s="5"/>
      <c r="B45" s="9">
        <v>11</v>
      </c>
      <c r="C45" s="25" t="s">
        <v>81</v>
      </c>
      <c r="D45" s="25"/>
      <c r="E45" s="5"/>
      <c r="F45" s="48"/>
      <c r="G45" s="49"/>
      <c r="H45" s="4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</row>
    <row r="46" spans="1:255" ht="18.75">
      <c r="A46" s="5"/>
      <c r="B46" s="9" t="s">
        <v>54</v>
      </c>
      <c r="C46" s="25" t="s">
        <v>82</v>
      </c>
      <c r="D46" s="25"/>
      <c r="E46" s="5"/>
      <c r="F46" s="48">
        <v>40700</v>
      </c>
      <c r="G46" s="49">
        <v>20350</v>
      </c>
      <c r="H46" s="4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</row>
    <row r="47" spans="1:255" ht="18.75">
      <c r="A47" s="5"/>
      <c r="B47" s="9"/>
      <c r="C47" s="25" t="s">
        <v>83</v>
      </c>
      <c r="D47" s="25"/>
      <c r="E47" s="5"/>
      <c r="F47" s="48"/>
      <c r="G47" s="49"/>
      <c r="H47" s="4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</row>
    <row r="48" spans="1:255" ht="18.75">
      <c r="A48" s="5"/>
      <c r="B48" s="9"/>
      <c r="C48" s="50"/>
      <c r="D48" s="51" t="s">
        <v>100</v>
      </c>
      <c r="E48" s="52"/>
      <c r="F48" s="53">
        <v>25164</v>
      </c>
      <c r="G48" s="54">
        <v>5672</v>
      </c>
      <c r="H48" s="4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</row>
    <row r="49" spans="1:255" ht="18.75">
      <c r="A49" s="5"/>
      <c r="B49" s="9"/>
      <c r="C49" s="55"/>
      <c r="D49" s="56" t="s">
        <v>101</v>
      </c>
      <c r="E49" s="5"/>
      <c r="F49" s="48">
        <v>2143</v>
      </c>
      <c r="G49" s="49">
        <v>2143</v>
      </c>
      <c r="H49" s="47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</row>
    <row r="50" spans="1:255" ht="18.75">
      <c r="A50" s="5"/>
      <c r="B50" s="9"/>
      <c r="C50" s="55"/>
      <c r="D50" s="56" t="s">
        <v>102</v>
      </c>
      <c r="E50" s="5"/>
      <c r="F50" s="26" t="s">
        <v>61</v>
      </c>
      <c r="G50" s="27" t="s">
        <v>61</v>
      </c>
      <c r="H50" s="47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</row>
    <row r="51" spans="1:255" ht="18.75">
      <c r="A51" s="5"/>
      <c r="B51" s="9"/>
      <c r="C51" s="55"/>
      <c r="D51" s="56" t="s">
        <v>103</v>
      </c>
      <c r="E51" s="5"/>
      <c r="F51" s="26" t="s">
        <v>61</v>
      </c>
      <c r="G51" s="27" t="s">
        <v>61</v>
      </c>
      <c r="H51" s="47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</row>
    <row r="52" spans="1:255" ht="18.75">
      <c r="A52" s="5"/>
      <c r="B52" s="9"/>
      <c r="C52" s="55"/>
      <c r="D52" s="56" t="s">
        <v>104</v>
      </c>
      <c r="E52" s="5"/>
      <c r="F52" s="48">
        <v>31093</v>
      </c>
      <c r="G52" s="49">
        <v>30063</v>
      </c>
      <c r="H52" s="47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</row>
    <row r="53" spans="1:255" ht="18.75">
      <c r="A53" s="5"/>
      <c r="B53" s="9"/>
      <c r="C53" s="55"/>
      <c r="D53" s="56" t="s">
        <v>105</v>
      </c>
      <c r="E53" s="5"/>
      <c r="F53" s="48">
        <v>0</v>
      </c>
      <c r="G53" s="62">
        <v>-21</v>
      </c>
      <c r="H53" s="47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</row>
    <row r="54" spans="1:255" ht="18.75">
      <c r="A54" s="5"/>
      <c r="B54" s="9"/>
      <c r="C54" s="38"/>
      <c r="D54" s="38"/>
      <c r="E54" s="52"/>
      <c r="F54" s="53">
        <f>SUM(F48:F53)</f>
        <v>58400</v>
      </c>
      <c r="G54" s="54">
        <f>SUM(G48:G53)</f>
        <v>37857</v>
      </c>
      <c r="H54" s="47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</row>
    <row r="55" spans="1:255" ht="6.75" customHeight="1">
      <c r="A55" s="5"/>
      <c r="B55" s="9"/>
      <c r="C55" s="25"/>
      <c r="D55" s="25"/>
      <c r="E55" s="5"/>
      <c r="F55" s="48"/>
      <c r="G55" s="49"/>
      <c r="H55" s="47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</row>
    <row r="56" spans="1:255" ht="18.75">
      <c r="A56" s="5"/>
      <c r="B56" s="9"/>
      <c r="C56" s="25"/>
      <c r="D56" s="25" t="s">
        <v>54</v>
      </c>
      <c r="E56" s="5"/>
      <c r="F56" s="53">
        <f>F46+F54</f>
        <v>99100</v>
      </c>
      <c r="G56" s="54">
        <f>G46+G54</f>
        <v>58207</v>
      </c>
      <c r="H56" s="47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</row>
    <row r="57" spans="1:255" ht="6.75" customHeight="1">
      <c r="A57" s="5"/>
      <c r="B57" s="9"/>
      <c r="C57" s="25"/>
      <c r="D57" s="25"/>
      <c r="E57" s="5"/>
      <c r="F57" s="53"/>
      <c r="G57" s="54"/>
      <c r="H57" s="47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</row>
    <row r="58" spans="1:255" ht="18.75">
      <c r="A58" s="5"/>
      <c r="B58" s="9">
        <v>12</v>
      </c>
      <c r="C58" s="25" t="s">
        <v>84</v>
      </c>
      <c r="D58" s="25"/>
      <c r="E58" s="5"/>
      <c r="F58" s="48">
        <v>11521</v>
      </c>
      <c r="G58" s="49">
        <v>7586</v>
      </c>
      <c r="H58" s="47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</row>
    <row r="59" spans="1:255" ht="6.75" customHeight="1">
      <c r="A59" s="5"/>
      <c r="B59" s="9"/>
      <c r="C59" s="25"/>
      <c r="D59" s="25"/>
      <c r="E59" s="5"/>
      <c r="F59" s="48"/>
      <c r="G59" s="49"/>
      <c r="H59" s="47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</row>
    <row r="60" spans="1:255" ht="18.75">
      <c r="A60" s="5"/>
      <c r="B60" s="9">
        <v>13</v>
      </c>
      <c r="C60" s="25" t="s">
        <v>85</v>
      </c>
      <c r="D60" s="25"/>
      <c r="E60" s="5"/>
      <c r="F60" s="48">
        <v>21708</v>
      </c>
      <c r="G60" s="49">
        <v>5500</v>
      </c>
      <c r="H60" s="47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</row>
    <row r="61" spans="1:255" ht="6.75" customHeight="1">
      <c r="A61" s="5"/>
      <c r="B61" s="9"/>
      <c r="C61" s="25"/>
      <c r="D61" s="25"/>
      <c r="E61" s="5"/>
      <c r="F61" s="48"/>
      <c r="G61" s="49"/>
      <c r="H61" s="47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</row>
    <row r="62" spans="1:255" ht="18.75">
      <c r="A62" s="5"/>
      <c r="B62" s="9">
        <v>14</v>
      </c>
      <c r="C62" s="25" t="s">
        <v>86</v>
      </c>
      <c r="D62" s="25"/>
      <c r="E62" s="5"/>
      <c r="F62" s="48" t="s">
        <v>54</v>
      </c>
      <c r="G62" s="49" t="s">
        <v>54</v>
      </c>
      <c r="H62" s="47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</row>
    <row r="63" spans="1:255" ht="16.5" customHeight="1">
      <c r="A63" s="5"/>
      <c r="B63" s="9"/>
      <c r="C63" s="25"/>
      <c r="D63" s="56" t="s">
        <v>99</v>
      </c>
      <c r="E63" s="5"/>
      <c r="F63" s="48">
        <v>467</v>
      </c>
      <c r="G63" s="49">
        <v>1612</v>
      </c>
      <c r="H63" s="47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</row>
    <row r="64" spans="1:255" ht="18" customHeight="1">
      <c r="A64" s="5"/>
      <c r="B64" s="9"/>
      <c r="C64" s="25"/>
      <c r="D64" s="25"/>
      <c r="E64" s="5"/>
      <c r="F64" s="48" t="s">
        <v>54</v>
      </c>
      <c r="G64" s="49" t="s">
        <v>54</v>
      </c>
      <c r="H64" s="47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</row>
    <row r="65" spans="1:255" ht="18.75">
      <c r="A65" s="5"/>
      <c r="B65" s="9">
        <v>15</v>
      </c>
      <c r="C65" s="25" t="s">
        <v>87</v>
      </c>
      <c r="E65" s="5"/>
      <c r="F65" s="48">
        <v>3408</v>
      </c>
      <c r="G65" s="49">
        <v>2896</v>
      </c>
      <c r="H65" s="47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</row>
    <row r="66" spans="1:255" ht="6.75" customHeight="1">
      <c r="A66" s="5"/>
      <c r="B66" s="9"/>
      <c r="C66" s="25"/>
      <c r="D66" s="25"/>
      <c r="E66" s="5"/>
      <c r="F66" s="48"/>
      <c r="G66" s="49"/>
      <c r="H66" s="47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</row>
    <row r="67" spans="1:255" ht="18.75">
      <c r="A67" s="5"/>
      <c r="B67" s="9"/>
      <c r="C67" s="25"/>
      <c r="D67" s="25"/>
      <c r="E67" s="5"/>
      <c r="F67" s="58">
        <f>F56+F58+F60+F63+F65</f>
        <v>136204</v>
      </c>
      <c r="G67" s="58">
        <f>G56+G58+G60+G63+G65</f>
        <v>75801</v>
      </c>
      <c r="H67" s="47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</row>
    <row r="68" spans="1:255" ht="6.75" customHeight="1">
      <c r="A68" s="5"/>
      <c r="B68" s="9"/>
      <c r="C68" s="25"/>
      <c r="D68" s="25"/>
      <c r="E68" s="5"/>
      <c r="F68" s="60"/>
      <c r="G68" s="61"/>
      <c r="H68" s="47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</row>
    <row r="69" spans="1:255" ht="18.75">
      <c r="A69" s="5"/>
      <c r="B69" s="9">
        <v>16</v>
      </c>
      <c r="C69" s="25" t="s">
        <v>88</v>
      </c>
      <c r="D69" s="25"/>
      <c r="E69" s="5"/>
      <c r="F69" s="63">
        <f>(+F56-F19)/40700</f>
        <v>2.3722850122850123</v>
      </c>
      <c r="G69" s="64">
        <f>(+G56-G19)/20350</f>
        <v>2.731351351351351</v>
      </c>
      <c r="H69" s="47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</row>
    <row r="70" spans="1:255" ht="6.75" customHeight="1">
      <c r="A70" s="5"/>
      <c r="B70" s="9"/>
      <c r="C70" s="5"/>
      <c r="D70" s="5"/>
      <c r="E70" s="5"/>
      <c r="F70" s="48"/>
      <c r="G70" s="49"/>
      <c r="H70" s="47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</row>
    <row r="71" spans="1:255" ht="15.75">
      <c r="A71" s="5"/>
      <c r="B71" s="9"/>
      <c r="C71" s="5"/>
      <c r="D71" s="5"/>
      <c r="E71" s="5"/>
      <c r="F71" s="65"/>
      <c r="G71" s="6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</row>
    <row r="72" spans="1:255" ht="15.75">
      <c r="A72" s="5"/>
      <c r="B72" s="9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</row>
    <row r="73" spans="1:255" ht="15.75">
      <c r="A73" s="5"/>
      <c r="B73" s="9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</row>
    <row r="74" spans="1:255" ht="15.75">
      <c r="A74" s="5"/>
      <c r="B74" s="9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</row>
    <row r="75" spans="1:255" ht="15.75">
      <c r="A75" s="5"/>
      <c r="B75" s="9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</row>
    <row r="76" spans="1:255" ht="15.75">
      <c r="A76" s="5"/>
      <c r="B76" s="9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</row>
    <row r="77" spans="1:255" ht="15.75">
      <c r="A77" s="5"/>
      <c r="B77" s="9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</row>
    <row r="78" spans="1:255" ht="15.75">
      <c r="A78" s="5"/>
      <c r="B78" s="9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</row>
    <row r="79" spans="1:255" ht="15.75">
      <c r="A79" s="5"/>
      <c r="B79" s="9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</row>
    <row r="80" spans="1:255" ht="15.75">
      <c r="A80" s="5"/>
      <c r="B80" s="9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</row>
    <row r="81" spans="1:255" ht="15.75">
      <c r="A81" s="5"/>
      <c r="B81" s="9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</row>
    <row r="82" spans="1:255" ht="15.75">
      <c r="A82" s="5"/>
      <c r="B82" s="9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</row>
    <row r="83" spans="1:255" ht="15.75">
      <c r="A83" s="5"/>
      <c r="B83" s="9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</row>
    <row r="84" spans="1:255" ht="15.75">
      <c r="A84" s="5"/>
      <c r="B84" s="9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</row>
    <row r="85" spans="1:255" ht="15.75">
      <c r="A85" s="5"/>
      <c r="B85" s="9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</row>
    <row r="86" spans="1:255" ht="15.75">
      <c r="A86" s="5"/>
      <c r="B86" s="9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</row>
    <row r="87" spans="1:255" ht="15.75">
      <c r="A87" s="5"/>
      <c r="B87" s="9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</row>
    <row r="88" spans="1:255" ht="15.75">
      <c r="A88" s="5"/>
      <c r="B88" s="9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1:255" ht="15.75">
      <c r="A89" s="5"/>
      <c r="B89" s="9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</row>
    <row r="90" spans="1:255" ht="15.75">
      <c r="A90" s="5"/>
      <c r="B90" s="9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</row>
    <row r="91" spans="1:255" ht="15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</row>
    <row r="92" spans="1:255" ht="15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</row>
    <row r="93" spans="1:255" ht="15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</row>
    <row r="94" spans="1:255" ht="15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</row>
    <row r="95" spans="1:255" ht="15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</row>
    <row r="96" spans="1:255" ht="15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</row>
    <row r="97" spans="1:255" ht="15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</row>
    <row r="98" spans="1:255" ht="15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</row>
    <row r="99" spans="1:255" ht="15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</row>
    <row r="100" spans="1:255" ht="15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</row>
    <row r="101" spans="1:255" ht="15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</row>
    <row r="102" spans="1:255" ht="15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</row>
    <row r="103" spans="1:255" ht="15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</row>
    <row r="104" spans="1:255" ht="15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</row>
    <row r="105" spans="1:255" ht="15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</row>
    <row r="106" spans="1:255" ht="15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</row>
    <row r="107" spans="1:255" ht="15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</row>
    <row r="108" spans="1:255" ht="15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  <c r="IF108" s="5"/>
      <c r="IG108" s="5"/>
      <c r="IH108" s="5"/>
      <c r="II108" s="5"/>
      <c r="IJ108" s="5"/>
      <c r="IK108" s="5"/>
      <c r="IL108" s="5"/>
      <c r="IM108" s="5"/>
      <c r="IN108" s="5"/>
      <c r="IO108" s="5"/>
      <c r="IP108" s="5"/>
      <c r="IQ108" s="5"/>
      <c r="IR108" s="5"/>
      <c r="IS108" s="5"/>
      <c r="IT108" s="5"/>
      <c r="IU108" s="5"/>
    </row>
    <row r="109" spans="1:255" ht="15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  <c r="IF109" s="5"/>
      <c r="IG109" s="5"/>
      <c r="IH109" s="5"/>
      <c r="II109" s="5"/>
      <c r="IJ109" s="5"/>
      <c r="IK109" s="5"/>
      <c r="IL109" s="5"/>
      <c r="IM109" s="5"/>
      <c r="IN109" s="5"/>
      <c r="IO109" s="5"/>
      <c r="IP109" s="5"/>
      <c r="IQ109" s="5"/>
      <c r="IR109" s="5"/>
      <c r="IS109" s="5"/>
      <c r="IT109" s="5"/>
      <c r="IU109" s="5"/>
    </row>
    <row r="110" spans="1:255" ht="15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  <c r="IF110" s="5"/>
      <c r="IG110" s="5"/>
      <c r="IH110" s="5"/>
      <c r="II110" s="5"/>
      <c r="IJ110" s="5"/>
      <c r="IK110" s="5"/>
      <c r="IL110" s="5"/>
      <c r="IM110" s="5"/>
      <c r="IN110" s="5"/>
      <c r="IO110" s="5"/>
      <c r="IP110" s="5"/>
      <c r="IQ110" s="5"/>
      <c r="IR110" s="5"/>
      <c r="IS110" s="5"/>
      <c r="IT110" s="5"/>
      <c r="IU110" s="5"/>
    </row>
    <row r="111" spans="1:255" ht="15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  <c r="IF111" s="5"/>
      <c r="IG111" s="5"/>
      <c r="IH111" s="5"/>
      <c r="II111" s="5"/>
      <c r="IJ111" s="5"/>
      <c r="IK111" s="5"/>
      <c r="IL111" s="5"/>
      <c r="IM111" s="5"/>
      <c r="IN111" s="5"/>
      <c r="IO111" s="5"/>
      <c r="IP111" s="5"/>
      <c r="IQ111" s="5"/>
      <c r="IR111" s="5"/>
      <c r="IS111" s="5"/>
      <c r="IT111" s="5"/>
      <c r="IU111" s="5"/>
    </row>
    <row r="112" spans="1:255" ht="15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  <c r="IF112" s="5"/>
      <c r="IG112" s="5"/>
      <c r="IH112" s="5"/>
      <c r="II112" s="5"/>
      <c r="IJ112" s="5"/>
      <c r="IK112" s="5"/>
      <c r="IL112" s="5"/>
      <c r="IM112" s="5"/>
      <c r="IN112" s="5"/>
      <c r="IO112" s="5"/>
      <c r="IP112" s="5"/>
      <c r="IQ112" s="5"/>
      <c r="IR112" s="5"/>
      <c r="IS112" s="5"/>
      <c r="IT112" s="5"/>
      <c r="IU112" s="5"/>
    </row>
    <row r="113" spans="1:255" ht="15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  <c r="IP113" s="5"/>
      <c r="IQ113" s="5"/>
      <c r="IR113" s="5"/>
      <c r="IS113" s="5"/>
      <c r="IT113" s="5"/>
      <c r="IU113" s="5"/>
    </row>
    <row r="114" spans="1:255" ht="15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</row>
    <row r="115" spans="1:255" ht="15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</row>
    <row r="116" spans="1:255" ht="15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</row>
    <row r="117" spans="1:255" ht="15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  <c r="IF117" s="5"/>
      <c r="IG117" s="5"/>
      <c r="IH117" s="5"/>
      <c r="II117" s="5"/>
      <c r="IJ117" s="5"/>
      <c r="IK117" s="5"/>
      <c r="IL117" s="5"/>
      <c r="IM117" s="5"/>
      <c r="IN117" s="5"/>
      <c r="IO117" s="5"/>
      <c r="IP117" s="5"/>
      <c r="IQ117" s="5"/>
      <c r="IR117" s="5"/>
      <c r="IS117" s="5"/>
      <c r="IT117" s="5"/>
      <c r="IU117" s="5"/>
    </row>
    <row r="118" spans="1:255" ht="15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  <c r="IF118" s="5"/>
      <c r="IG118" s="5"/>
      <c r="IH118" s="5"/>
      <c r="II118" s="5"/>
      <c r="IJ118" s="5"/>
      <c r="IK118" s="5"/>
      <c r="IL118" s="5"/>
      <c r="IM118" s="5"/>
      <c r="IN118" s="5"/>
      <c r="IO118" s="5"/>
      <c r="IP118" s="5"/>
      <c r="IQ118" s="5"/>
      <c r="IR118" s="5"/>
      <c r="IS118" s="5"/>
      <c r="IT118" s="5"/>
      <c r="IU118" s="5"/>
    </row>
    <row r="119" spans="1:255" ht="15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  <c r="IF119" s="5"/>
      <c r="IG119" s="5"/>
      <c r="IH119" s="5"/>
      <c r="II119" s="5"/>
      <c r="IJ119" s="5"/>
      <c r="IK119" s="5"/>
      <c r="IL119" s="5"/>
      <c r="IM119" s="5"/>
      <c r="IN119" s="5"/>
      <c r="IO119" s="5"/>
      <c r="IP119" s="5"/>
      <c r="IQ119" s="5"/>
      <c r="IR119" s="5"/>
      <c r="IS119" s="5"/>
      <c r="IT119" s="5"/>
      <c r="IU119" s="5"/>
    </row>
    <row r="120" spans="1:255" ht="15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  <c r="IU120" s="5"/>
    </row>
    <row r="121" spans="1:255" ht="15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</row>
    <row r="122" spans="1:255" ht="15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  <c r="IF122" s="5"/>
      <c r="IG122" s="5"/>
      <c r="IH122" s="5"/>
      <c r="II122" s="5"/>
      <c r="IJ122" s="5"/>
      <c r="IK122" s="5"/>
      <c r="IL122" s="5"/>
      <c r="IM122" s="5"/>
      <c r="IN122" s="5"/>
      <c r="IO122" s="5"/>
      <c r="IP122" s="5"/>
      <c r="IQ122" s="5"/>
      <c r="IR122" s="5"/>
      <c r="IS122" s="5"/>
      <c r="IT122" s="5"/>
      <c r="IU122" s="5"/>
    </row>
    <row r="123" spans="1:255" ht="15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  <c r="IU123" s="5"/>
    </row>
  </sheetData>
  <printOptions horizontalCentered="1"/>
  <pageMargins left="0.35" right="0.5777777777777777" top="0.25" bottom="0.34930555555555554" header="0" footer="0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106"/>
  <sheetViews>
    <sheetView showGridLines="0" showOutlineSymbols="0" zoomScale="87" zoomScaleNormal="87" workbookViewId="0" topLeftCell="A1">
      <selection activeCell="K11" sqref="K11"/>
    </sheetView>
  </sheetViews>
  <sheetFormatPr defaultColWidth="8.88671875" defaultRowHeight="15"/>
  <cols>
    <col min="1" max="1" width="4.6640625" style="1" customWidth="1"/>
    <col min="2" max="2" width="6.6640625" style="1" customWidth="1"/>
    <col min="3" max="3" width="3.6640625" style="1" customWidth="1"/>
    <col min="4" max="6" width="9.6640625" style="1" customWidth="1"/>
    <col min="7" max="7" width="11.6640625" style="1" customWidth="1"/>
    <col min="8" max="8" width="7.6640625" style="1" customWidth="1"/>
    <col min="9" max="9" width="9.6640625" style="1" customWidth="1"/>
    <col min="10" max="10" width="4.6640625" style="1" customWidth="1"/>
    <col min="11" max="16384" width="9.6640625" style="1" customWidth="1"/>
  </cols>
  <sheetData>
    <row r="1" spans="12:255" ht="15.75"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1:255" ht="15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1:255" ht="15.75">
      <c r="A3" s="66"/>
      <c r="B3" s="67" t="s">
        <v>112</v>
      </c>
      <c r="C3" s="68"/>
      <c r="D3" s="68"/>
      <c r="E3" s="67" t="s">
        <v>142</v>
      </c>
      <c r="F3" s="68"/>
      <c r="G3" s="68"/>
      <c r="H3" s="68"/>
      <c r="I3" s="68"/>
      <c r="J3" s="68"/>
      <c r="K3" s="66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</row>
    <row r="4" spans="1:255" ht="15.75">
      <c r="A4" s="66"/>
      <c r="B4" s="68"/>
      <c r="C4" s="68"/>
      <c r="D4" s="68"/>
      <c r="E4" s="68"/>
      <c r="F4" s="68"/>
      <c r="G4" s="68"/>
      <c r="H4" s="68"/>
      <c r="I4" s="68"/>
      <c r="J4" s="68"/>
      <c r="K4" s="66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</row>
    <row r="5" spans="1:255" ht="15.75">
      <c r="A5" s="66"/>
      <c r="B5" s="69">
        <v>1</v>
      </c>
      <c r="C5" s="10" t="s">
        <v>113</v>
      </c>
      <c r="D5" s="68"/>
      <c r="E5" s="68"/>
      <c r="F5" s="68"/>
      <c r="G5" s="68"/>
      <c r="H5" s="68"/>
      <c r="I5" s="68"/>
      <c r="J5" s="68"/>
      <c r="K5" s="6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</row>
    <row r="6" spans="1:255" ht="15.75">
      <c r="A6" s="66"/>
      <c r="B6" s="70"/>
      <c r="C6" t="s">
        <v>114</v>
      </c>
      <c r="D6" s="71"/>
      <c r="E6" s="71"/>
      <c r="F6" s="71"/>
      <c r="G6" s="71"/>
      <c r="H6" s="71"/>
      <c r="I6" s="71"/>
      <c r="J6" s="68"/>
      <c r="K6" s="66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</row>
    <row r="7" spans="1:255" ht="15.75">
      <c r="A7" s="66"/>
      <c r="B7" s="70"/>
      <c r="C7" t="s">
        <v>115</v>
      </c>
      <c r="D7" s="71"/>
      <c r="E7" s="71"/>
      <c r="F7" s="71"/>
      <c r="G7" s="71"/>
      <c r="H7" s="71"/>
      <c r="I7" s="71"/>
      <c r="J7" s="68"/>
      <c r="K7" s="66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</row>
    <row r="8" spans="1:255" ht="15.75">
      <c r="A8" s="66"/>
      <c r="B8" s="70"/>
      <c r="C8" s="68"/>
      <c r="D8" s="68"/>
      <c r="E8" s="68"/>
      <c r="F8" s="68"/>
      <c r="G8" s="68"/>
      <c r="H8" s="68"/>
      <c r="I8" s="68"/>
      <c r="J8" s="68"/>
      <c r="K8" s="66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</row>
    <row r="9" spans="1:255" ht="15.75">
      <c r="A9" s="66"/>
      <c r="B9" s="69">
        <v>2</v>
      </c>
      <c r="C9" s="10" t="s">
        <v>26</v>
      </c>
      <c r="D9" s="68"/>
      <c r="E9" s="68"/>
      <c r="F9" s="68"/>
      <c r="G9" s="70"/>
      <c r="I9" s="1" t="s">
        <v>147</v>
      </c>
      <c r="J9" s="68"/>
      <c r="K9" s="66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</row>
    <row r="10" spans="1:255" ht="15.75">
      <c r="A10" s="66"/>
      <c r="B10" s="69"/>
      <c r="C10" s="10"/>
      <c r="D10" s="68"/>
      <c r="E10" s="68"/>
      <c r="F10" s="68"/>
      <c r="G10" s="70" t="s">
        <v>143</v>
      </c>
      <c r="I10" s="70" t="s">
        <v>143</v>
      </c>
      <c r="J10" s="68"/>
      <c r="K10" s="6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</row>
    <row r="11" spans="1:255" ht="15.75">
      <c r="A11" s="66"/>
      <c r="B11" s="69"/>
      <c r="C11" s="10"/>
      <c r="D11" s="68"/>
      <c r="E11" s="68"/>
      <c r="F11" s="68"/>
      <c r="G11" s="70" t="s">
        <v>144</v>
      </c>
      <c r="I11" s="70" t="s">
        <v>144</v>
      </c>
      <c r="J11" s="68"/>
      <c r="K11" s="66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</row>
    <row r="12" spans="1:255" ht="15.75">
      <c r="A12" s="66"/>
      <c r="B12" s="69"/>
      <c r="C12" s="10"/>
      <c r="D12" s="68"/>
      <c r="E12" s="68"/>
      <c r="F12" s="68"/>
      <c r="G12" s="70" t="s">
        <v>145</v>
      </c>
      <c r="I12" s="70" t="s">
        <v>148</v>
      </c>
      <c r="J12" s="68"/>
      <c r="K12" s="66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</row>
    <row r="13" spans="1:255" ht="15.75">
      <c r="A13" s="66"/>
      <c r="B13" s="70"/>
      <c r="C13" s="68" t="s">
        <v>54</v>
      </c>
      <c r="D13" s="68"/>
      <c r="E13" s="68"/>
      <c r="F13" s="68"/>
      <c r="G13" s="70" t="s">
        <v>59</v>
      </c>
      <c r="I13" s="70" t="s">
        <v>59</v>
      </c>
      <c r="J13" s="68"/>
      <c r="K13" s="66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</row>
    <row r="14" spans="1:255" ht="15.75">
      <c r="A14" s="66"/>
      <c r="B14" s="70"/>
      <c r="C14" s="68" t="s">
        <v>54</v>
      </c>
      <c r="D14" s="68"/>
      <c r="E14" s="68"/>
      <c r="F14" s="68"/>
      <c r="G14" s="72" t="s">
        <v>60</v>
      </c>
      <c r="I14" s="72" t="s">
        <v>60</v>
      </c>
      <c r="J14" s="68"/>
      <c r="K14" s="66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</row>
    <row r="15" spans="1:255" ht="15.75">
      <c r="A15" s="66"/>
      <c r="B15" s="70"/>
      <c r="C15" s="68" t="s">
        <v>116</v>
      </c>
      <c r="D15" s="68"/>
      <c r="E15" s="68"/>
      <c r="F15" s="68"/>
      <c r="H15" s="68"/>
      <c r="J15" s="68"/>
      <c r="K15" s="66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</row>
    <row r="16" spans="1:255" ht="15.75">
      <c r="A16" s="66"/>
      <c r="B16" s="70"/>
      <c r="C16" s="73" t="s">
        <v>117</v>
      </c>
      <c r="D16" s="68"/>
      <c r="E16" s="68"/>
      <c r="F16" s="68"/>
      <c r="G16" s="1">
        <v>473</v>
      </c>
      <c r="H16" s="68"/>
      <c r="I16" s="1">
        <f>G16</f>
        <v>473</v>
      </c>
      <c r="J16" s="68"/>
      <c r="K16" s="66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</row>
    <row r="17" spans="1:255" ht="15.75">
      <c r="A17" s="66"/>
      <c r="B17" s="70"/>
      <c r="C17" s="68"/>
      <c r="D17" s="68"/>
      <c r="E17" s="68"/>
      <c r="F17" s="68"/>
      <c r="G17" s="74"/>
      <c r="H17" s="68"/>
      <c r="I17" s="74"/>
      <c r="J17" s="68"/>
      <c r="K17" s="66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</row>
    <row r="18" spans="1:255" ht="15.75">
      <c r="A18" s="66"/>
      <c r="B18" s="69">
        <v>3</v>
      </c>
      <c r="C18" s="10" t="s">
        <v>47</v>
      </c>
      <c r="D18" s="68"/>
      <c r="E18" s="68"/>
      <c r="F18" s="68"/>
      <c r="G18" s="68"/>
      <c r="H18" s="68"/>
      <c r="I18" s="68"/>
      <c r="J18" s="68"/>
      <c r="K18" s="66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</row>
    <row r="19" spans="1:255" ht="15.75">
      <c r="A19" s="66"/>
      <c r="B19" s="70"/>
      <c r="C19" s="68" t="s">
        <v>118</v>
      </c>
      <c r="D19" s="68"/>
      <c r="E19" s="68"/>
      <c r="F19" s="68"/>
      <c r="G19" s="68"/>
      <c r="H19" s="68"/>
      <c r="I19" s="68"/>
      <c r="J19" s="68"/>
      <c r="K19" s="66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</row>
    <row r="20" spans="1:255" ht="15.75">
      <c r="A20" s="66"/>
      <c r="B20" s="70"/>
      <c r="C20" s="68"/>
      <c r="D20" s="68"/>
      <c r="E20" s="68"/>
      <c r="F20" s="68"/>
      <c r="G20" s="68"/>
      <c r="H20" s="68"/>
      <c r="I20" s="68"/>
      <c r="J20" s="68"/>
      <c r="K20" s="6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</row>
    <row r="21" spans="1:255" ht="15.75">
      <c r="A21" s="66"/>
      <c r="B21" s="69">
        <v>4</v>
      </c>
      <c r="C21" s="10" t="s">
        <v>119</v>
      </c>
      <c r="D21" s="68"/>
      <c r="E21" s="68"/>
      <c r="F21" s="68"/>
      <c r="G21" s="68"/>
      <c r="H21" s="68"/>
      <c r="I21" s="68"/>
      <c r="J21" s="68"/>
      <c r="K21" s="66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</row>
    <row r="22" spans="1:255" ht="15.75">
      <c r="A22" s="66"/>
      <c r="B22" s="70"/>
      <c r="C22" s="68" t="s">
        <v>120</v>
      </c>
      <c r="D22" s="68"/>
      <c r="E22" s="68"/>
      <c r="F22" s="68"/>
      <c r="G22" s="70"/>
      <c r="I22" s="1" t="s">
        <v>147</v>
      </c>
      <c r="J22" s="68"/>
      <c r="K22" s="6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</row>
    <row r="23" spans="1:255" ht="15.75">
      <c r="A23" s="66"/>
      <c r="B23" s="70"/>
      <c r="C23" s="68"/>
      <c r="D23" s="68"/>
      <c r="E23" s="68"/>
      <c r="F23" s="75"/>
      <c r="G23" s="70" t="s">
        <v>143</v>
      </c>
      <c r="I23" s="70" t="s">
        <v>143</v>
      </c>
      <c r="J23" s="68"/>
      <c r="K23" s="66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</row>
    <row r="24" spans="1:255" ht="15.75">
      <c r="A24" s="66"/>
      <c r="B24" s="70"/>
      <c r="C24" s="68"/>
      <c r="D24" s="68"/>
      <c r="E24" s="68"/>
      <c r="F24" s="75"/>
      <c r="G24" s="70" t="s">
        <v>144</v>
      </c>
      <c r="I24" s="70" t="s">
        <v>144</v>
      </c>
      <c r="J24" s="68"/>
      <c r="K24" s="66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</row>
    <row r="25" spans="1:255" ht="15.75">
      <c r="A25" s="66"/>
      <c r="B25" s="70"/>
      <c r="C25" s="68"/>
      <c r="D25" s="68"/>
      <c r="E25" s="68"/>
      <c r="F25" s="75"/>
      <c r="G25" s="70" t="s">
        <v>145</v>
      </c>
      <c r="I25" s="70" t="s">
        <v>148</v>
      </c>
      <c r="J25" s="68"/>
      <c r="K25" s="66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</row>
    <row r="26" spans="1:255" ht="15.75">
      <c r="A26" s="66"/>
      <c r="B26" s="70"/>
      <c r="C26" s="76" t="s">
        <v>60</v>
      </c>
      <c r="D26" s="68"/>
      <c r="E26" s="68"/>
      <c r="F26" s="75"/>
      <c r="G26" s="70" t="s">
        <v>59</v>
      </c>
      <c r="I26" s="70" t="s">
        <v>59</v>
      </c>
      <c r="J26" s="68"/>
      <c r="K26" s="66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</row>
    <row r="27" spans="1:255" ht="15.75">
      <c r="A27" s="66"/>
      <c r="B27" s="70"/>
      <c r="C27" s="68" t="s">
        <v>121</v>
      </c>
      <c r="D27" s="68"/>
      <c r="E27" s="68"/>
      <c r="F27" s="75"/>
      <c r="G27" s="77">
        <v>724</v>
      </c>
      <c r="I27" s="77">
        <v>1236</v>
      </c>
      <c r="J27" s="68"/>
      <c r="K27" s="66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</row>
    <row r="28" spans="1:255" ht="15.75">
      <c r="A28" s="66"/>
      <c r="B28" s="70"/>
      <c r="C28" s="68" t="s">
        <v>122</v>
      </c>
      <c r="D28" s="68"/>
      <c r="E28" s="68"/>
      <c r="F28" s="75"/>
      <c r="G28" s="78">
        <v>147</v>
      </c>
      <c r="I28" s="78">
        <v>512</v>
      </c>
      <c r="J28" s="68"/>
      <c r="K28" s="66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</row>
    <row r="29" spans="1:255" ht="15.75">
      <c r="A29" s="66"/>
      <c r="B29" s="70"/>
      <c r="C29" s="68" t="s">
        <v>123</v>
      </c>
      <c r="D29" s="68"/>
      <c r="E29" s="68"/>
      <c r="F29" s="75"/>
      <c r="G29" s="70" t="s">
        <v>146</v>
      </c>
      <c r="I29" s="70" t="s">
        <v>146</v>
      </c>
      <c r="J29" s="68"/>
      <c r="K29" s="66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</row>
    <row r="30" spans="1:255" ht="15.75">
      <c r="A30" s="66"/>
      <c r="B30" s="70"/>
      <c r="C30" s="68" t="s">
        <v>124</v>
      </c>
      <c r="D30" s="68"/>
      <c r="E30" s="68"/>
      <c r="F30" s="75"/>
      <c r="G30" s="78">
        <v>0</v>
      </c>
      <c r="I30" s="78">
        <v>0</v>
      </c>
      <c r="J30" s="68"/>
      <c r="K30" s="66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</row>
    <row r="31" spans="1:255" ht="15.75">
      <c r="A31" s="66"/>
      <c r="B31" s="70"/>
      <c r="C31" s="75"/>
      <c r="D31" s="68"/>
      <c r="E31" s="68"/>
      <c r="F31" s="75"/>
      <c r="G31" s="79">
        <f>SUM(G27:G30)</f>
        <v>871</v>
      </c>
      <c r="I31" s="79">
        <f>SUM(I27:I30)</f>
        <v>1748</v>
      </c>
      <c r="J31" s="68"/>
      <c r="K31" s="66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</row>
    <row r="32" spans="1:255" ht="15.75">
      <c r="A32" s="66"/>
      <c r="B32" s="70"/>
      <c r="C32" s="75"/>
      <c r="D32" s="68"/>
      <c r="E32" s="75"/>
      <c r="F32" s="75"/>
      <c r="G32" s="80"/>
      <c r="I32" s="81"/>
      <c r="J32" s="75"/>
      <c r="K32" s="66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</row>
    <row r="33" spans="1:255" ht="15.75">
      <c r="A33" s="66"/>
      <c r="B33" s="70"/>
      <c r="C33" s="75" t="s">
        <v>125</v>
      </c>
      <c r="D33" s="68"/>
      <c r="E33" s="75"/>
      <c r="F33" s="75"/>
      <c r="G33" s="75"/>
      <c r="H33" s="75"/>
      <c r="I33" s="75"/>
      <c r="J33" s="75"/>
      <c r="K33" s="66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</row>
    <row r="34" spans="1:255" ht="15.75">
      <c r="A34" s="66"/>
      <c r="B34" s="70"/>
      <c r="C34" s="75" t="s">
        <v>126</v>
      </c>
      <c r="D34" s="68"/>
      <c r="E34" s="75"/>
      <c r="F34" s="75"/>
      <c r="G34" s="75"/>
      <c r="H34" s="75"/>
      <c r="I34" s="75"/>
      <c r="J34" s="75"/>
      <c r="K34" s="66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</row>
    <row r="35" spans="1:255" ht="15.75">
      <c r="A35" s="66"/>
      <c r="B35" s="70"/>
      <c r="C35" s="75" t="s">
        <v>127</v>
      </c>
      <c r="D35" s="68"/>
      <c r="E35" s="75"/>
      <c r="F35" s="75"/>
      <c r="G35" s="75"/>
      <c r="H35" s="75"/>
      <c r="I35" s="75"/>
      <c r="J35" s="75"/>
      <c r="K35" s="66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</row>
    <row r="36" spans="1:255" ht="15.75">
      <c r="A36" s="66"/>
      <c r="B36" s="70"/>
      <c r="C36" s="68"/>
      <c r="D36" s="68"/>
      <c r="E36" s="68"/>
      <c r="F36" s="68"/>
      <c r="G36" s="68"/>
      <c r="H36" s="68"/>
      <c r="I36" s="68"/>
      <c r="J36" s="68"/>
      <c r="K36" s="66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</row>
    <row r="37" spans="1:255" ht="15.75">
      <c r="A37" s="66"/>
      <c r="B37" s="69">
        <v>5</v>
      </c>
      <c r="C37" s="10" t="s">
        <v>128</v>
      </c>
      <c r="D37" s="68"/>
      <c r="E37" s="68"/>
      <c r="F37" s="68"/>
      <c r="G37" s="68"/>
      <c r="H37" s="68"/>
      <c r="I37" s="68"/>
      <c r="J37" s="68"/>
      <c r="K37" s="66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</row>
    <row r="38" spans="1:255" ht="15.75">
      <c r="A38" s="66"/>
      <c r="B38" s="70"/>
      <c r="C38" t="s">
        <v>129</v>
      </c>
      <c r="D38" s="71"/>
      <c r="E38" s="71"/>
      <c r="F38" s="71"/>
      <c r="G38" s="71"/>
      <c r="H38" s="71"/>
      <c r="I38" s="71"/>
      <c r="J38" s="68"/>
      <c r="K38" s="66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</row>
    <row r="39" spans="1:255" ht="15.75">
      <c r="A39" s="66"/>
      <c r="B39" s="70"/>
      <c r="C39" t="s">
        <v>130</v>
      </c>
      <c r="D39" s="71"/>
      <c r="E39" s="71"/>
      <c r="F39" s="71"/>
      <c r="G39" s="71"/>
      <c r="H39" s="71"/>
      <c r="I39" s="71"/>
      <c r="J39" s="68"/>
      <c r="K39" s="66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</row>
    <row r="40" spans="1:255" ht="15.75">
      <c r="A40" s="66"/>
      <c r="B40" s="70"/>
      <c r="C40" s="68"/>
      <c r="D40" s="68"/>
      <c r="E40" s="68"/>
      <c r="F40" s="68"/>
      <c r="G40" s="68"/>
      <c r="H40" s="68"/>
      <c r="I40" s="68"/>
      <c r="J40" s="68"/>
      <c r="K40" s="66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</row>
    <row r="41" spans="1:255" ht="15.75">
      <c r="A41" s="66"/>
      <c r="B41" s="69">
        <v>6</v>
      </c>
      <c r="C41" s="10" t="s">
        <v>131</v>
      </c>
      <c r="D41" s="68"/>
      <c r="E41" s="68"/>
      <c r="F41" s="68"/>
      <c r="G41" s="68"/>
      <c r="H41" s="68"/>
      <c r="I41" s="68"/>
      <c r="J41" s="68"/>
      <c r="K41" s="66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</row>
    <row r="42" spans="1:255" ht="15.75">
      <c r="A42" s="66"/>
      <c r="B42" s="70"/>
      <c r="C42" s="68"/>
      <c r="D42" s="68"/>
      <c r="E42" s="68"/>
      <c r="F42" s="68"/>
      <c r="G42" s="68"/>
      <c r="H42" s="68"/>
      <c r="I42" s="68"/>
      <c r="J42" s="68"/>
      <c r="K42" s="66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</row>
    <row r="43" spans="1:255" ht="15.75">
      <c r="A43" s="66"/>
      <c r="B43" s="70"/>
      <c r="C43" s="68" t="s">
        <v>3</v>
      </c>
      <c r="D43" s="71" t="s">
        <v>132</v>
      </c>
      <c r="E43" s="71"/>
      <c r="F43" s="71"/>
      <c r="G43" s="71"/>
      <c r="H43" s="71"/>
      <c r="I43" s="71"/>
      <c r="J43" s="68"/>
      <c r="K43" s="66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</row>
    <row r="44" spans="1:255" ht="15.75">
      <c r="A44" s="66"/>
      <c r="B44" s="70"/>
      <c r="C44" s="68"/>
      <c r="D44" s="68" t="s">
        <v>133</v>
      </c>
      <c r="E44" s="68"/>
      <c r="F44" s="68"/>
      <c r="G44" s="68"/>
      <c r="H44" s="68"/>
      <c r="I44" s="68"/>
      <c r="J44" s="68"/>
      <c r="K44" s="66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</row>
    <row r="45" spans="1:255" ht="15.75">
      <c r="A45" s="66"/>
      <c r="B45" s="70"/>
      <c r="C45" s="68"/>
      <c r="D45" s="68" t="s">
        <v>134</v>
      </c>
      <c r="E45" s="68"/>
      <c r="F45" s="68"/>
      <c r="G45" s="68"/>
      <c r="H45" s="68"/>
      <c r="I45" s="68"/>
      <c r="J45" s="68"/>
      <c r="K45" s="6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</row>
    <row r="46" spans="1:255" ht="15.75">
      <c r="A46" s="66"/>
      <c r="B46" s="70"/>
      <c r="C46" s="68"/>
      <c r="D46" s="68"/>
      <c r="E46" s="68"/>
      <c r="F46" s="68"/>
      <c r="G46" s="68"/>
      <c r="H46" s="75"/>
      <c r="I46" s="70" t="s">
        <v>60</v>
      </c>
      <c r="J46" s="68"/>
      <c r="K46" s="66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</row>
    <row r="47" spans="1:255" ht="15.75">
      <c r="A47" s="66"/>
      <c r="B47" s="70"/>
      <c r="C47" s="68"/>
      <c r="D47" s="68" t="s">
        <v>135</v>
      </c>
      <c r="E47" s="68"/>
      <c r="F47" s="68"/>
      <c r="G47" s="68"/>
      <c r="H47" s="75"/>
      <c r="I47" s="70" t="s">
        <v>149</v>
      </c>
      <c r="J47" s="68"/>
      <c r="K47" s="66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</row>
    <row r="48" spans="1:255" ht="15.75">
      <c r="A48" s="66"/>
      <c r="B48" s="70"/>
      <c r="C48" s="68"/>
      <c r="D48" s="68" t="s">
        <v>136</v>
      </c>
      <c r="E48" s="68"/>
      <c r="F48" s="68"/>
      <c r="G48" s="68"/>
      <c r="H48" s="75"/>
      <c r="I48" s="82" t="s">
        <v>149</v>
      </c>
      <c r="J48" s="68"/>
      <c r="K48" s="66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</row>
    <row r="49" spans="1:255" ht="15.75">
      <c r="A49" s="66"/>
      <c r="B49" s="70"/>
      <c r="C49" s="68"/>
      <c r="D49" s="68" t="s">
        <v>137</v>
      </c>
      <c r="E49" s="10"/>
      <c r="F49" s="10"/>
      <c r="G49" s="10"/>
      <c r="H49" s="83"/>
      <c r="I49" s="82" t="s">
        <v>149</v>
      </c>
      <c r="J49" s="68"/>
      <c r="K49" s="66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</row>
    <row r="50" spans="1:255" ht="15.75">
      <c r="A50" s="66"/>
      <c r="B50" s="70"/>
      <c r="C50" s="68"/>
      <c r="D50" s="68"/>
      <c r="E50" s="68"/>
      <c r="F50" s="68"/>
      <c r="G50" s="68"/>
      <c r="H50" s="68"/>
      <c r="I50" s="74"/>
      <c r="J50" s="68"/>
      <c r="K50" s="66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</row>
    <row r="51" spans="1:255" ht="15.75">
      <c r="A51" s="66"/>
      <c r="B51" s="70"/>
      <c r="C51" s="68"/>
      <c r="D51" s="68"/>
      <c r="E51" s="68"/>
      <c r="F51" s="68"/>
      <c r="G51" s="68"/>
      <c r="H51" s="68"/>
      <c r="I51" s="68"/>
      <c r="J51" s="68"/>
      <c r="K51" s="66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</row>
    <row r="52" spans="1:255" ht="15.75">
      <c r="A52" s="66"/>
      <c r="B52" s="70"/>
      <c r="C52" s="68" t="s">
        <v>4</v>
      </c>
      <c r="D52" s="68" t="s">
        <v>138</v>
      </c>
      <c r="E52" s="68"/>
      <c r="F52" s="68"/>
      <c r="G52" s="68"/>
      <c r="H52" s="68"/>
      <c r="I52" s="68"/>
      <c r="J52" s="68"/>
      <c r="K52" s="66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</row>
    <row r="53" spans="1:255" ht="15.75">
      <c r="A53" s="66"/>
      <c r="B53" s="70"/>
      <c r="C53" s="68"/>
      <c r="D53" s="68"/>
      <c r="E53" s="68"/>
      <c r="F53" s="68"/>
      <c r="G53" s="68"/>
      <c r="H53" s="75"/>
      <c r="I53" s="70" t="s">
        <v>60</v>
      </c>
      <c r="J53" s="68"/>
      <c r="K53" s="66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</row>
    <row r="54" spans="1:255" ht="15.75">
      <c r="A54" s="66"/>
      <c r="B54" s="70"/>
      <c r="C54" s="68"/>
      <c r="D54" s="68" t="s">
        <v>139</v>
      </c>
      <c r="E54" s="68"/>
      <c r="F54" s="68"/>
      <c r="G54" s="68"/>
      <c r="H54" s="75"/>
      <c r="I54" s="78">
        <f>569+3</f>
        <v>572</v>
      </c>
      <c r="J54" s="68"/>
      <c r="K54" s="66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</row>
    <row r="55" spans="1:255" ht="15.75">
      <c r="A55" s="66"/>
      <c r="B55" s="70"/>
      <c r="C55" s="68"/>
      <c r="D55" s="68" t="s">
        <v>140</v>
      </c>
      <c r="E55" s="68"/>
      <c r="F55" s="68"/>
      <c r="G55" s="68"/>
      <c r="H55" s="75"/>
      <c r="I55" s="79">
        <v>375</v>
      </c>
      <c r="J55" s="68"/>
      <c r="K55" s="66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</row>
    <row r="56" spans="1:255" ht="15.75">
      <c r="A56" s="66"/>
      <c r="B56" s="70"/>
      <c r="C56" s="68"/>
      <c r="D56" s="68" t="s">
        <v>141</v>
      </c>
      <c r="E56" s="68"/>
      <c r="F56" s="68"/>
      <c r="G56" s="68"/>
      <c r="H56" s="75"/>
      <c r="I56" s="79">
        <v>239</v>
      </c>
      <c r="J56" s="68"/>
      <c r="K56" s="66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</row>
    <row r="57" spans="1:255" ht="15.75">
      <c r="A57" s="66"/>
      <c r="B57" s="70"/>
      <c r="C57" s="68"/>
      <c r="D57" s="68"/>
      <c r="E57" s="68"/>
      <c r="F57" s="68"/>
      <c r="G57" s="68"/>
      <c r="H57" s="68"/>
      <c r="I57" s="74"/>
      <c r="J57" s="68"/>
      <c r="K57" s="66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</row>
    <row r="58" spans="1:255" ht="15.75">
      <c r="A58" s="66"/>
      <c r="B58" s="70"/>
      <c r="C58" s="68"/>
      <c r="D58" s="68"/>
      <c r="E58" s="68"/>
      <c r="F58" s="68"/>
      <c r="G58" s="68"/>
      <c r="H58" s="68"/>
      <c r="I58" s="68"/>
      <c r="J58" s="68"/>
      <c r="K58" s="66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</row>
    <row r="59" spans="1:255" ht="15.75">
      <c r="A59" s="5"/>
      <c r="B59" s="7"/>
      <c r="C59" s="2"/>
      <c r="D59" s="4"/>
      <c r="E59" s="4"/>
      <c r="F59" s="2"/>
      <c r="G59" s="2"/>
      <c r="H59" s="2"/>
      <c r="I59" s="2"/>
      <c r="J59" s="2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</row>
    <row r="60" spans="1:255" ht="15.75">
      <c r="A60" s="5"/>
      <c r="B60" s="7"/>
      <c r="C60" s="2"/>
      <c r="D60" s="84"/>
      <c r="E60" s="84"/>
      <c r="F60" s="2"/>
      <c r="G60" s="2"/>
      <c r="H60" s="2"/>
      <c r="I60" s="2"/>
      <c r="J60" s="2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</row>
    <row r="61" spans="1:255" ht="15.75">
      <c r="A61" s="5"/>
      <c r="B61" s="7"/>
      <c r="C61" s="2"/>
      <c r="D61" s="2"/>
      <c r="E61" s="2"/>
      <c r="F61" s="2"/>
      <c r="G61" s="2"/>
      <c r="H61" s="2"/>
      <c r="I61" s="2"/>
      <c r="J61" s="2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</row>
    <row r="62" spans="1:255" ht="15.75">
      <c r="A62" s="5"/>
      <c r="B62" s="7"/>
      <c r="C62" s="2"/>
      <c r="D62" s="2"/>
      <c r="E62" s="2"/>
      <c r="F62" s="2"/>
      <c r="G62" s="2"/>
      <c r="H62" s="2"/>
      <c r="I62" s="2"/>
      <c r="J62" s="2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</row>
    <row r="63" spans="1:255" ht="15.75">
      <c r="A63" s="5"/>
      <c r="B63" s="7"/>
      <c r="C63" s="2"/>
      <c r="D63" s="2"/>
      <c r="E63" s="2"/>
      <c r="F63" s="2"/>
      <c r="G63" s="2"/>
      <c r="H63" s="2"/>
      <c r="I63" s="2"/>
      <c r="J63" s="2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</row>
    <row r="64" spans="1:255" ht="15.75">
      <c r="A64" s="5"/>
      <c r="B64" s="7"/>
      <c r="C64" s="2"/>
      <c r="D64" s="4"/>
      <c r="E64" s="4"/>
      <c r="F64" s="2"/>
      <c r="G64" s="2"/>
      <c r="H64" s="2"/>
      <c r="I64" s="2"/>
      <c r="J64" s="2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</row>
    <row r="65" spans="1:255" ht="15.75">
      <c r="A65" s="5"/>
      <c r="B65" s="7"/>
      <c r="C65" s="2"/>
      <c r="D65" s="2"/>
      <c r="E65" s="2"/>
      <c r="F65" s="2"/>
      <c r="G65" s="2"/>
      <c r="H65" s="2"/>
      <c r="I65" s="2"/>
      <c r="J65" s="2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</row>
    <row r="66" spans="1:255" ht="15.75">
      <c r="A66" s="5"/>
      <c r="B66" s="7"/>
      <c r="C66" s="2"/>
      <c r="D66" s="2"/>
      <c r="E66" s="2"/>
      <c r="F66" s="2"/>
      <c r="G66" s="2"/>
      <c r="H66" s="2"/>
      <c r="I66" s="2"/>
      <c r="J66" s="2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</row>
    <row r="67" spans="1:255" ht="15.75">
      <c r="A67" s="5"/>
      <c r="B67" s="7"/>
      <c r="C67" s="4"/>
      <c r="D67" s="4"/>
      <c r="E67" s="4"/>
      <c r="F67" s="2"/>
      <c r="G67" s="2"/>
      <c r="H67" s="2"/>
      <c r="I67" s="2"/>
      <c r="J67" s="2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</row>
    <row r="68" spans="1:255" ht="15.75">
      <c r="A68" s="5"/>
      <c r="B68" s="9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</row>
    <row r="69" spans="1:255" ht="15.75">
      <c r="A69" s="5"/>
      <c r="B69" s="9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</row>
    <row r="70" spans="1:255" ht="15.75">
      <c r="A70" s="5"/>
      <c r="B70" s="9"/>
      <c r="C70" s="11"/>
      <c r="D70" s="11"/>
      <c r="E70" s="11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</row>
    <row r="71" spans="1:255" ht="15.75">
      <c r="A71" s="5"/>
      <c r="B71" s="9"/>
      <c r="C71" s="11"/>
      <c r="D71" s="11"/>
      <c r="E71" s="11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</row>
    <row r="72" spans="1:255" ht="15.75">
      <c r="A72" s="5"/>
      <c r="B72" s="9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</row>
    <row r="73" spans="1:255" ht="15.75">
      <c r="A73" s="5"/>
      <c r="B73" s="9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</row>
    <row r="74" spans="1:255" ht="15.75">
      <c r="A74" s="5"/>
      <c r="B74" s="9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</row>
    <row r="75" spans="1:255" ht="15.75">
      <c r="A75" s="5"/>
      <c r="B75" s="9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</row>
    <row r="76" spans="1:255" ht="15.75">
      <c r="A76" s="5"/>
      <c r="B76" s="9"/>
      <c r="C76" s="5"/>
      <c r="D76" s="11"/>
      <c r="E76" s="11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</row>
    <row r="77" spans="1:255" ht="15.75">
      <c r="A77" s="5"/>
      <c r="B77" s="9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</row>
    <row r="78" spans="1:255" ht="15.75">
      <c r="A78" s="5"/>
      <c r="B78" s="9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</row>
    <row r="79" spans="1:255" ht="15.75">
      <c r="A79" s="5"/>
      <c r="B79" s="9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</row>
    <row r="80" spans="1:255" ht="15.75">
      <c r="A80" s="5"/>
      <c r="B80" s="9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</row>
    <row r="81" spans="1:255" ht="15.75">
      <c r="A81" s="5"/>
      <c r="B81" s="9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</row>
    <row r="82" spans="1:255" ht="15.75">
      <c r="A82" s="5"/>
      <c r="B82" s="9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</row>
    <row r="83" spans="1:255" ht="15.75">
      <c r="A83" s="5"/>
      <c r="B83" s="9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</row>
    <row r="84" spans="1:255" ht="15.75">
      <c r="A84" s="5"/>
      <c r="B84" s="9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</row>
    <row r="85" spans="1:255" ht="15.75">
      <c r="A85" s="5"/>
      <c r="B85" s="9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</row>
    <row r="86" spans="1:255" ht="15.75">
      <c r="A86" s="5"/>
      <c r="B86" s="9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</row>
    <row r="87" spans="1:255" ht="15.75">
      <c r="A87" s="5"/>
      <c r="B87" s="9"/>
      <c r="C87" s="11"/>
      <c r="D87" s="11"/>
      <c r="E87" s="11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</row>
    <row r="88" spans="1:255" ht="15.75">
      <c r="A88" s="5"/>
      <c r="B88" s="9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1:255" ht="15.75">
      <c r="A89" s="5"/>
      <c r="B89" s="9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</row>
    <row r="90" spans="1:255" ht="15.75">
      <c r="A90" s="5"/>
      <c r="B90" s="9"/>
      <c r="C90" s="11"/>
      <c r="D90" s="11"/>
      <c r="E90" s="11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</row>
    <row r="91" spans="1:255" ht="15.75">
      <c r="A91" s="5"/>
      <c r="B91" s="9"/>
      <c r="C91" s="11"/>
      <c r="D91" s="11"/>
      <c r="E91" s="11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</row>
    <row r="92" spans="1:255" ht="15.75">
      <c r="A92" s="5"/>
      <c r="B92" s="9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</row>
    <row r="93" spans="1:255" ht="15.75">
      <c r="A93" s="5"/>
      <c r="B93" s="9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</row>
    <row r="94" spans="1:255" ht="15.75">
      <c r="A94" s="5"/>
      <c r="B94" s="9"/>
      <c r="C94" s="11"/>
      <c r="D94" s="11"/>
      <c r="E94" s="11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</row>
    <row r="95" spans="1:255" ht="15.75">
      <c r="A95" s="5"/>
      <c r="B95" s="9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</row>
    <row r="96" spans="1:255" ht="15.75">
      <c r="A96" s="5"/>
      <c r="B96" s="9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</row>
    <row r="97" spans="1:255" ht="15.75">
      <c r="A97" s="5"/>
      <c r="B97" s="9"/>
      <c r="C97" s="11"/>
      <c r="D97" s="11"/>
      <c r="E97" s="11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</row>
    <row r="98" spans="1:255" ht="15.75">
      <c r="A98" s="5"/>
      <c r="B98" s="9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</row>
    <row r="99" spans="1:255" ht="15.75">
      <c r="A99" s="5"/>
      <c r="B99" s="9"/>
      <c r="C99" s="11"/>
      <c r="D99" s="11"/>
      <c r="E99" s="11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</row>
    <row r="100" spans="1:255" ht="15.75">
      <c r="A100" s="5"/>
      <c r="B100" s="9"/>
      <c r="C100" s="11"/>
      <c r="D100" s="11"/>
      <c r="E100" s="11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</row>
    <row r="101" spans="1:255" ht="15.75">
      <c r="A101" s="5"/>
      <c r="B101" s="9"/>
      <c r="C101" s="11"/>
      <c r="D101" s="11"/>
      <c r="E101" s="11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</row>
    <row r="102" spans="1:255" ht="15.75">
      <c r="A102" s="5"/>
      <c r="B102" s="9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</row>
    <row r="103" spans="1:255" ht="15.75">
      <c r="A103" s="5"/>
      <c r="B103" s="9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</row>
    <row r="104" spans="1:255" ht="15.75">
      <c r="A104" s="5"/>
      <c r="B104" s="9"/>
      <c r="C104" s="11"/>
      <c r="D104" s="11"/>
      <c r="E104" s="11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</row>
    <row r="105" spans="1:255" ht="15.75">
      <c r="A105" s="5"/>
      <c r="B105" s="9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</row>
    <row r="106" spans="1:255" ht="15.75">
      <c r="A106" s="5"/>
      <c r="B106" s="9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</row>
  </sheetData>
  <printOptions horizontalCentered="1"/>
  <pageMargins left="0.35" right="0.5777777777777777" top="0.25" bottom="0.34930555555555554" header="0" footer="0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showGridLines="0" showOutlineSymbols="0" zoomScale="87" zoomScaleNormal="87" workbookViewId="0" topLeftCell="A1">
      <selection activeCell="A1" sqref="A1:IV60"/>
    </sheetView>
  </sheetViews>
  <sheetFormatPr defaultColWidth="8.88671875" defaultRowHeight="15"/>
  <cols>
    <col min="1" max="1" width="4.6640625" style="1" customWidth="1"/>
    <col min="2" max="2" width="5.6640625" style="1" customWidth="1"/>
    <col min="3" max="3" width="4.6640625" style="1" customWidth="1"/>
    <col min="4" max="8" width="9.6640625" style="1" customWidth="1"/>
    <col min="9" max="9" width="4.6640625" style="1" customWidth="1"/>
    <col min="10" max="10" width="7.6640625" style="1" customWidth="1"/>
    <col min="11" max="11" width="5.6640625" style="1" customWidth="1"/>
    <col min="12" max="12" width="6.6640625" style="1" customWidth="1"/>
    <col min="13" max="16384" width="9.6640625" style="1" customWidth="1"/>
  </cols>
  <sheetData>
    <row r="1" spans="1:11" ht="15.75">
      <c r="A1" s="85"/>
      <c r="B1" s="86"/>
      <c r="C1" s="85"/>
      <c r="D1" s="85"/>
      <c r="E1" s="85"/>
      <c r="F1" s="85"/>
      <c r="G1" s="85"/>
      <c r="H1" s="85"/>
      <c r="I1" s="85"/>
      <c r="J1" s="85"/>
      <c r="K1" s="85"/>
    </row>
    <row r="2" spans="1:11" ht="15.75">
      <c r="A2" s="85"/>
      <c r="B2" s="86"/>
      <c r="C2" s="85"/>
      <c r="D2" s="85"/>
      <c r="E2" s="85"/>
      <c r="F2" s="85"/>
      <c r="G2" s="85"/>
      <c r="H2" s="85"/>
      <c r="I2" s="85"/>
      <c r="J2" s="85"/>
      <c r="K2" s="85"/>
    </row>
    <row r="3" spans="1:11" ht="15.75">
      <c r="A3" s="85"/>
      <c r="B3" s="86"/>
      <c r="C3" s="85"/>
      <c r="D3" s="85"/>
      <c r="E3" s="85"/>
      <c r="F3" s="85"/>
      <c r="G3" s="85"/>
      <c r="H3" s="85"/>
      <c r="I3" s="85"/>
      <c r="J3" s="87" t="s">
        <v>195</v>
      </c>
      <c r="K3" s="85"/>
    </row>
    <row r="4" spans="1:11" ht="15.75">
      <c r="A4" s="85"/>
      <c r="B4" s="86"/>
      <c r="C4" s="85"/>
      <c r="D4" s="85"/>
      <c r="E4" s="85"/>
      <c r="F4" s="85"/>
      <c r="G4" s="85"/>
      <c r="H4" s="85"/>
      <c r="I4" s="85"/>
      <c r="J4" s="85"/>
      <c r="K4" s="85"/>
    </row>
    <row r="5" spans="1:12" ht="15.75">
      <c r="A5" s="85"/>
      <c r="B5" s="88">
        <v>7</v>
      </c>
      <c r="C5" s="89" t="s">
        <v>154</v>
      </c>
      <c r="D5" s="78"/>
      <c r="E5" s="78"/>
      <c r="F5" s="78"/>
      <c r="G5" s="78"/>
      <c r="H5" s="78"/>
      <c r="I5" s="78"/>
      <c r="J5" s="78"/>
      <c r="K5" s="78"/>
      <c r="L5" s="75"/>
    </row>
    <row r="6" spans="1:12" ht="15.75">
      <c r="A6" s="85"/>
      <c r="B6" s="88"/>
      <c r="C6" s="89" t="s">
        <v>155</v>
      </c>
      <c r="D6" s="78"/>
      <c r="E6" s="78"/>
      <c r="F6" s="78"/>
      <c r="G6" s="78"/>
      <c r="H6" s="78"/>
      <c r="I6" s="78"/>
      <c r="J6" s="78"/>
      <c r="K6" s="78"/>
      <c r="L6" s="75"/>
    </row>
    <row r="7" spans="1:12" ht="15.75">
      <c r="A7" s="85"/>
      <c r="B7" s="90"/>
      <c r="C7" s="78"/>
      <c r="D7" s="78"/>
      <c r="E7" s="78"/>
      <c r="F7" s="78"/>
      <c r="G7" s="78"/>
      <c r="H7" s="78"/>
      <c r="I7" s="78"/>
      <c r="J7" s="78"/>
      <c r="K7" s="78"/>
      <c r="L7" s="75"/>
    </row>
    <row r="8" spans="1:12" ht="15.75">
      <c r="A8" s="85"/>
      <c r="B8" s="90"/>
      <c r="C8" s="78" t="s">
        <v>156</v>
      </c>
      <c r="D8" s="78"/>
      <c r="E8" s="78"/>
      <c r="F8" s="78"/>
      <c r="G8" s="78"/>
      <c r="H8" s="78"/>
      <c r="I8" s="78"/>
      <c r="J8" s="78"/>
      <c r="K8" s="78"/>
      <c r="L8" s="75"/>
    </row>
    <row r="9" spans="1:12" ht="15.75">
      <c r="A9" s="85"/>
      <c r="B9" s="90"/>
      <c r="C9" s="78" t="s">
        <v>157</v>
      </c>
      <c r="D9" s="78"/>
      <c r="E9" s="78"/>
      <c r="F9" s="78"/>
      <c r="G9" s="78"/>
      <c r="H9" s="75"/>
      <c r="I9" s="78"/>
      <c r="J9" s="78"/>
      <c r="K9" s="78"/>
      <c r="L9" s="75"/>
    </row>
    <row r="10" spans="1:12" ht="15.75">
      <c r="A10" s="85"/>
      <c r="B10" s="90"/>
      <c r="C10" s="78"/>
      <c r="D10" s="78"/>
      <c r="E10" s="78"/>
      <c r="F10" s="78"/>
      <c r="G10" s="75" t="s">
        <v>187</v>
      </c>
      <c r="I10" s="75" t="s">
        <v>187</v>
      </c>
      <c r="J10" s="78"/>
      <c r="K10" s="78"/>
      <c r="L10" s="75"/>
    </row>
    <row r="11" spans="1:12" ht="15.75">
      <c r="A11" s="85"/>
      <c r="B11" s="90"/>
      <c r="C11" s="91" t="s">
        <v>158</v>
      </c>
      <c r="D11" s="78"/>
      <c r="E11" s="78"/>
      <c r="F11" s="78"/>
      <c r="G11" s="76" t="s">
        <v>188</v>
      </c>
      <c r="I11" s="76" t="s">
        <v>194</v>
      </c>
      <c r="J11" s="78"/>
      <c r="K11" s="78"/>
      <c r="L11" s="75"/>
    </row>
    <row r="12" spans="1:12" ht="15.75">
      <c r="A12" s="85"/>
      <c r="B12" s="90"/>
      <c r="C12" s="78" t="s">
        <v>159</v>
      </c>
      <c r="D12" s="78"/>
      <c r="E12" s="78"/>
      <c r="F12" s="78"/>
      <c r="G12" s="92" t="s">
        <v>189</v>
      </c>
      <c r="I12" s="92">
        <v>0.7</v>
      </c>
      <c r="J12" s="78"/>
      <c r="K12" s="78"/>
      <c r="L12" s="75"/>
    </row>
    <row r="13" spans="1:12" ht="6" customHeight="1">
      <c r="A13" s="85"/>
      <c r="B13" s="90"/>
      <c r="C13" s="78"/>
      <c r="D13" s="78"/>
      <c r="E13" s="78"/>
      <c r="F13" s="78"/>
      <c r="G13" s="92"/>
      <c r="I13" s="92"/>
      <c r="J13" s="78"/>
      <c r="K13" s="78"/>
      <c r="L13" s="75"/>
    </row>
    <row r="14" spans="1:12" ht="15.75">
      <c r="A14" s="85"/>
      <c r="B14" s="90"/>
      <c r="C14" s="78" t="s">
        <v>160</v>
      </c>
      <c r="D14" s="78"/>
      <c r="E14" s="78"/>
      <c r="F14" s="78"/>
      <c r="G14" s="92">
        <v>0.67</v>
      </c>
      <c r="I14" s="93" t="s">
        <v>189</v>
      </c>
      <c r="J14" s="78"/>
      <c r="K14" s="78"/>
      <c r="L14" s="75"/>
    </row>
    <row r="15" spans="1:12" ht="15.75">
      <c r="A15" s="85"/>
      <c r="B15" s="90"/>
      <c r="C15" s="78"/>
      <c r="D15" s="78"/>
      <c r="E15" s="78"/>
      <c r="F15" s="78"/>
      <c r="G15" s="78"/>
      <c r="H15" s="75"/>
      <c r="I15" s="78"/>
      <c r="J15" s="78"/>
      <c r="K15" s="78"/>
      <c r="L15" s="75"/>
    </row>
    <row r="16" spans="1:12" ht="15.75">
      <c r="A16" s="85"/>
      <c r="B16" s="90"/>
      <c r="C16" s="78"/>
      <c r="D16" s="78"/>
      <c r="E16" s="78"/>
      <c r="F16" s="78"/>
      <c r="G16" s="78"/>
      <c r="H16" s="78"/>
      <c r="I16" s="78"/>
      <c r="J16" s="78"/>
      <c r="K16" s="78"/>
      <c r="L16" s="75"/>
    </row>
    <row r="17" spans="1:12" ht="15.75">
      <c r="A17" s="85"/>
      <c r="B17" s="88">
        <v>8</v>
      </c>
      <c r="C17" s="89" t="s">
        <v>161</v>
      </c>
      <c r="D17" s="78"/>
      <c r="E17" s="78"/>
      <c r="F17" s="78"/>
      <c r="G17" s="78"/>
      <c r="H17" s="78"/>
      <c r="I17" s="78"/>
      <c r="J17" s="78"/>
      <c r="K17" s="78"/>
      <c r="L17" s="75"/>
    </row>
    <row r="18" spans="1:12" ht="15.75">
      <c r="A18" s="85"/>
      <c r="B18" s="88"/>
      <c r="C18" s="89" t="s">
        <v>162</v>
      </c>
      <c r="D18" s="78"/>
      <c r="E18" s="78"/>
      <c r="F18" s="78"/>
      <c r="G18" s="78"/>
      <c r="H18" s="78"/>
      <c r="I18" s="78"/>
      <c r="J18" s="78"/>
      <c r="K18" s="78"/>
      <c r="L18" s="75"/>
    </row>
    <row r="19" spans="1:12" ht="15.75">
      <c r="A19" s="85"/>
      <c r="B19" s="88"/>
      <c r="C19" s="89" t="s">
        <v>163</v>
      </c>
      <c r="D19" s="78"/>
      <c r="E19" s="78"/>
      <c r="F19" s="78"/>
      <c r="G19" s="78"/>
      <c r="H19" s="78"/>
      <c r="I19" s="78"/>
      <c r="J19" s="78"/>
      <c r="K19" s="78"/>
      <c r="L19" s="75"/>
    </row>
    <row r="20" spans="1:12" ht="15.75">
      <c r="A20" s="85"/>
      <c r="B20" s="90"/>
      <c r="C20" s="89"/>
      <c r="D20" s="78"/>
      <c r="E20" s="78"/>
      <c r="F20" s="78"/>
      <c r="G20" s="78"/>
      <c r="H20" s="78"/>
      <c r="I20" s="78"/>
      <c r="J20" s="78"/>
      <c r="K20" s="78"/>
      <c r="L20" s="75"/>
    </row>
    <row r="21" spans="1:12" ht="15.75">
      <c r="A21" s="85"/>
      <c r="B21" s="88" t="s">
        <v>150</v>
      </c>
      <c r="C21" s="94" t="s">
        <v>164</v>
      </c>
      <c r="D21" s="76"/>
      <c r="E21" s="78"/>
      <c r="F21" s="78"/>
      <c r="G21" s="78"/>
      <c r="H21" s="78"/>
      <c r="I21" s="78"/>
      <c r="J21" s="78"/>
      <c r="K21" s="75"/>
      <c r="L21" s="75"/>
    </row>
    <row r="22" spans="1:12" ht="15.75">
      <c r="A22" s="85"/>
      <c r="B22" s="88"/>
      <c r="C22" s="94"/>
      <c r="D22" s="76"/>
      <c r="E22" s="78"/>
      <c r="F22" s="78"/>
      <c r="G22" s="78"/>
      <c r="H22" s="78"/>
      <c r="I22" s="78"/>
      <c r="J22" s="78"/>
      <c r="K22" s="75"/>
      <c r="L22" s="75"/>
    </row>
    <row r="23" spans="1:12" ht="15.75">
      <c r="A23" s="85"/>
      <c r="B23" s="90" t="s">
        <v>151</v>
      </c>
      <c r="C23" s="78" t="s">
        <v>165</v>
      </c>
      <c r="D23" s="75"/>
      <c r="E23" s="78"/>
      <c r="F23" s="78"/>
      <c r="G23" s="78"/>
      <c r="H23" s="78"/>
      <c r="I23" s="78"/>
      <c r="J23" s="78"/>
      <c r="K23" s="75"/>
      <c r="L23" s="75"/>
    </row>
    <row r="24" spans="1:12" ht="15.75">
      <c r="A24" s="85"/>
      <c r="B24" s="90"/>
      <c r="C24" s="78" t="s">
        <v>166</v>
      </c>
      <c r="D24" s="75"/>
      <c r="E24" s="78"/>
      <c r="F24" s="78"/>
      <c r="G24" s="78"/>
      <c r="H24" s="78"/>
      <c r="I24" s="78"/>
      <c r="J24" s="78"/>
      <c r="K24" s="75"/>
      <c r="L24" s="75"/>
    </row>
    <row r="25" spans="1:12" ht="15.75">
      <c r="A25" s="85"/>
      <c r="B25" s="90"/>
      <c r="C25" s="78"/>
      <c r="D25" s="75"/>
      <c r="E25" s="78"/>
      <c r="F25" s="78"/>
      <c r="G25" s="78"/>
      <c r="H25" s="78"/>
      <c r="I25" s="78"/>
      <c r="J25" s="78"/>
      <c r="K25" s="75"/>
      <c r="L25" s="75"/>
    </row>
    <row r="26" spans="1:12" ht="15.75">
      <c r="A26" s="85"/>
      <c r="B26" s="90"/>
      <c r="C26" s="78" t="s">
        <v>167</v>
      </c>
      <c r="D26" s="75"/>
      <c r="E26" s="78"/>
      <c r="F26" s="78"/>
      <c r="G26" s="78"/>
      <c r="H26" s="78"/>
      <c r="I26" s="78"/>
      <c r="J26" s="78"/>
      <c r="K26" s="75"/>
      <c r="L26" s="75"/>
    </row>
    <row r="27" spans="1:12" ht="15.75">
      <c r="A27" s="85"/>
      <c r="B27" s="90"/>
      <c r="C27" s="78" t="s">
        <v>54</v>
      </c>
      <c r="D27" s="75"/>
      <c r="E27" s="78"/>
      <c r="F27" s="78"/>
      <c r="G27" s="78"/>
      <c r="H27" s="78"/>
      <c r="I27" s="78"/>
      <c r="J27" s="78"/>
      <c r="K27" s="75"/>
      <c r="L27" s="75"/>
    </row>
    <row r="28" spans="1:12" ht="15.75">
      <c r="A28" s="85"/>
      <c r="B28" s="90" t="s">
        <v>152</v>
      </c>
      <c r="C28" s="91" t="s">
        <v>168</v>
      </c>
      <c r="D28" s="75"/>
      <c r="E28" s="78"/>
      <c r="F28" s="78"/>
      <c r="G28" s="78"/>
      <c r="H28" s="78"/>
      <c r="I28" s="78"/>
      <c r="J28" s="78"/>
      <c r="K28" s="75"/>
      <c r="L28" s="75"/>
    </row>
    <row r="29" spans="1:12" ht="15.75">
      <c r="A29" s="85"/>
      <c r="B29" s="90"/>
      <c r="C29" s="95"/>
      <c r="D29" s="75"/>
      <c r="E29" s="78"/>
      <c r="F29" s="78"/>
      <c r="G29" s="78"/>
      <c r="H29" s="78"/>
      <c r="I29" s="78"/>
      <c r="J29" s="78"/>
      <c r="K29" s="75"/>
      <c r="L29" s="75"/>
    </row>
    <row r="30" spans="1:12" ht="15.75">
      <c r="A30" s="85"/>
      <c r="B30" s="90"/>
      <c r="C30" s="78" t="s">
        <v>169</v>
      </c>
      <c r="D30" s="75"/>
      <c r="E30" s="78"/>
      <c r="F30" s="78"/>
      <c r="G30" s="78"/>
      <c r="H30" s="78"/>
      <c r="I30" s="78"/>
      <c r="J30" s="78"/>
      <c r="K30" s="75"/>
      <c r="L30" s="75"/>
    </row>
    <row r="31" spans="1:12" ht="15.75">
      <c r="A31" s="85"/>
      <c r="B31" s="90"/>
      <c r="C31" s="78" t="s">
        <v>170</v>
      </c>
      <c r="D31" s="75"/>
      <c r="E31" s="78"/>
      <c r="F31" s="78"/>
      <c r="G31" s="78"/>
      <c r="H31" s="78"/>
      <c r="I31" s="78"/>
      <c r="J31" s="78"/>
      <c r="K31" s="75"/>
      <c r="L31" s="75"/>
    </row>
    <row r="32" spans="1:12" ht="15.75">
      <c r="A32" s="85"/>
      <c r="B32" s="90"/>
      <c r="C32" s="78" t="s">
        <v>171</v>
      </c>
      <c r="D32" s="75"/>
      <c r="E32" s="78"/>
      <c r="F32" s="78"/>
      <c r="G32" s="78"/>
      <c r="H32" s="78"/>
      <c r="I32" s="78"/>
      <c r="J32" s="78"/>
      <c r="K32" s="75"/>
      <c r="L32" s="75"/>
    </row>
    <row r="33" spans="1:12" ht="15.75">
      <c r="A33" s="85"/>
      <c r="B33" s="90"/>
      <c r="C33" s="95"/>
      <c r="D33" s="75"/>
      <c r="E33" s="78"/>
      <c r="F33" s="78"/>
      <c r="G33" s="78"/>
      <c r="H33" s="78"/>
      <c r="I33" s="78"/>
      <c r="J33" s="78"/>
      <c r="K33" s="75"/>
      <c r="L33" s="75"/>
    </row>
    <row r="34" spans="1:12" ht="15.75">
      <c r="A34" s="85"/>
      <c r="B34" s="90"/>
      <c r="C34" s="78" t="s">
        <v>172</v>
      </c>
      <c r="D34" s="75"/>
      <c r="E34" s="78"/>
      <c r="F34" s="78"/>
      <c r="G34" s="78"/>
      <c r="H34" s="78"/>
      <c r="I34" s="78"/>
      <c r="J34" s="78"/>
      <c r="K34" s="75"/>
      <c r="L34" s="75"/>
    </row>
    <row r="35" spans="1:12" ht="15.75">
      <c r="A35" s="85"/>
      <c r="B35" s="90"/>
      <c r="C35" s="78" t="s">
        <v>173</v>
      </c>
      <c r="D35" s="75"/>
      <c r="E35" s="78"/>
      <c r="F35" s="78"/>
      <c r="G35" s="78"/>
      <c r="H35" s="78"/>
      <c r="I35" s="78"/>
      <c r="J35" s="78"/>
      <c r="K35" s="75"/>
      <c r="L35" s="75"/>
    </row>
    <row r="36" spans="1:12" ht="15.75">
      <c r="A36" s="85"/>
      <c r="B36" s="90"/>
      <c r="C36" s="78"/>
      <c r="D36" s="75"/>
      <c r="E36" s="78"/>
      <c r="F36" s="78"/>
      <c r="G36" s="78"/>
      <c r="H36" s="78"/>
      <c r="I36" s="78"/>
      <c r="J36" s="78"/>
      <c r="K36" s="75"/>
      <c r="L36" s="75"/>
    </row>
    <row r="37" spans="1:12" ht="15.75">
      <c r="A37" s="85"/>
      <c r="B37" s="90"/>
      <c r="C37" s="78" t="s">
        <v>174</v>
      </c>
      <c r="D37" s="75"/>
      <c r="E37" s="78"/>
      <c r="F37" s="78"/>
      <c r="G37" s="78"/>
      <c r="H37" s="78"/>
      <c r="I37" s="78"/>
      <c r="J37" s="78"/>
      <c r="K37" s="75"/>
      <c r="L37" s="75"/>
    </row>
    <row r="38" spans="1:12" ht="15.75">
      <c r="A38" s="85"/>
      <c r="B38" s="90"/>
      <c r="C38" s="78" t="s">
        <v>175</v>
      </c>
      <c r="D38" s="75"/>
      <c r="E38" s="78"/>
      <c r="F38" s="78"/>
      <c r="G38" s="78"/>
      <c r="H38" s="78"/>
      <c r="I38" s="78"/>
      <c r="J38" s="78"/>
      <c r="K38" s="75"/>
      <c r="L38" s="75"/>
    </row>
    <row r="39" spans="1:12" ht="15.75">
      <c r="A39" s="85"/>
      <c r="B39" s="90"/>
      <c r="C39" s="78"/>
      <c r="D39" s="75"/>
      <c r="E39" s="78"/>
      <c r="F39" s="78"/>
      <c r="G39" s="78"/>
      <c r="H39" s="78"/>
      <c r="I39" s="78"/>
      <c r="J39" s="78"/>
      <c r="K39" s="75"/>
      <c r="L39" s="75"/>
    </row>
    <row r="40" spans="1:12" ht="15.75">
      <c r="A40" s="85"/>
      <c r="B40" s="88" t="s">
        <v>153</v>
      </c>
      <c r="C40" s="89" t="s">
        <v>176</v>
      </c>
      <c r="D40" s="75"/>
      <c r="E40" s="78"/>
      <c r="F40" s="78"/>
      <c r="G40" s="78"/>
      <c r="H40" s="78"/>
      <c r="I40" s="78"/>
      <c r="J40" s="78"/>
      <c r="K40" s="75"/>
      <c r="L40" s="75"/>
    </row>
    <row r="41" spans="1:12" ht="15.75">
      <c r="A41" s="85"/>
      <c r="B41" s="88"/>
      <c r="C41" s="95"/>
      <c r="D41" s="75"/>
      <c r="E41" s="78"/>
      <c r="F41" s="78"/>
      <c r="G41" s="78"/>
      <c r="H41" s="78"/>
      <c r="I41" s="78"/>
      <c r="J41" s="78"/>
      <c r="K41" s="75"/>
      <c r="L41" s="75"/>
    </row>
    <row r="42" spans="1:12" ht="15.75">
      <c r="A42" s="85"/>
      <c r="B42" s="90"/>
      <c r="C42" s="78" t="s">
        <v>177</v>
      </c>
      <c r="D42" s="75"/>
      <c r="E42" s="78"/>
      <c r="F42" s="78"/>
      <c r="G42" s="78"/>
      <c r="H42" s="78"/>
      <c r="I42" s="78"/>
      <c r="J42" s="78"/>
      <c r="K42" s="75"/>
      <c r="L42" s="75"/>
    </row>
    <row r="43" spans="2:12" ht="15.75">
      <c r="B43" s="88"/>
      <c r="C43" s="89"/>
      <c r="D43" s="89"/>
      <c r="E43" s="89"/>
      <c r="F43" s="89"/>
      <c r="G43" s="89"/>
      <c r="H43" s="89"/>
      <c r="I43" s="89"/>
      <c r="J43" s="89"/>
      <c r="K43" s="75"/>
      <c r="L43" s="75"/>
    </row>
    <row r="44" spans="2:12" ht="15">
      <c r="B44" s="75"/>
      <c r="D44" s="75"/>
      <c r="E44" s="75"/>
      <c r="F44" s="75"/>
      <c r="G44" s="75" t="s">
        <v>190</v>
      </c>
      <c r="H44" s="75" t="s">
        <v>192</v>
      </c>
      <c r="J44" s="75"/>
      <c r="K44" s="75"/>
      <c r="L44" s="75"/>
    </row>
    <row r="45" spans="2:12" ht="15">
      <c r="B45" s="75"/>
      <c r="C45" s="75"/>
      <c r="D45" s="75"/>
      <c r="E45" s="75"/>
      <c r="F45" s="75"/>
      <c r="G45" s="75" t="s">
        <v>191</v>
      </c>
      <c r="H45" s="75" t="s">
        <v>191</v>
      </c>
      <c r="J45" s="75"/>
      <c r="K45" s="75"/>
      <c r="L45" s="75"/>
    </row>
    <row r="46" spans="2:12" ht="15">
      <c r="B46" s="75"/>
      <c r="C46" s="75"/>
      <c r="D46" s="75"/>
      <c r="E46" s="75"/>
      <c r="F46" s="75"/>
      <c r="G46" s="75" t="s">
        <v>60</v>
      </c>
      <c r="H46" s="75" t="s">
        <v>193</v>
      </c>
      <c r="J46" s="75"/>
      <c r="K46" s="75"/>
      <c r="L46" s="75"/>
    </row>
    <row r="47" spans="2:12" ht="15">
      <c r="B47" s="75"/>
      <c r="C47" s="75" t="s">
        <v>178</v>
      </c>
      <c r="D47" s="75"/>
      <c r="E47" s="75"/>
      <c r="F47" s="75"/>
      <c r="G47" s="96" t="s">
        <v>54</v>
      </c>
      <c r="H47" s="96" t="s">
        <v>54</v>
      </c>
      <c r="I47" s="75"/>
      <c r="J47" s="75"/>
      <c r="K47" s="75"/>
      <c r="L47" s="75"/>
    </row>
    <row r="48" spans="2:12" ht="15">
      <c r="B48" s="75"/>
      <c r="C48" s="75" t="s">
        <v>179</v>
      </c>
      <c r="D48" s="75"/>
      <c r="E48" s="75"/>
      <c r="F48" s="75"/>
      <c r="G48" s="96">
        <v>14300</v>
      </c>
      <c r="H48" s="96">
        <v>14300</v>
      </c>
      <c r="I48" s="75"/>
      <c r="J48" s="75"/>
      <c r="K48" s="75"/>
      <c r="L48" s="75"/>
    </row>
    <row r="49" spans="3:8" ht="15">
      <c r="C49" s="1" t="s">
        <v>180</v>
      </c>
      <c r="G49" s="97">
        <v>4774</v>
      </c>
      <c r="H49" s="97">
        <v>4779</v>
      </c>
    </row>
    <row r="50" spans="3:8" ht="15">
      <c r="C50" s="73" t="s">
        <v>181</v>
      </c>
      <c r="G50" s="97">
        <v>14030</v>
      </c>
      <c r="H50" s="97">
        <v>14024</v>
      </c>
    </row>
    <row r="51" spans="3:8" ht="15">
      <c r="C51" s="1" t="s">
        <v>182</v>
      </c>
      <c r="G51" s="97"/>
      <c r="H51" s="97"/>
    </row>
    <row r="52" spans="3:8" ht="15">
      <c r="C52" s="73" t="s">
        <v>183</v>
      </c>
      <c r="G52" s="97">
        <v>3000</v>
      </c>
      <c r="H52" s="97">
        <v>3000</v>
      </c>
    </row>
    <row r="53" spans="3:8" ht="15">
      <c r="C53" s="1" t="s">
        <v>184</v>
      </c>
      <c r="G53" s="97">
        <v>3196</v>
      </c>
      <c r="H53" s="97">
        <v>3196</v>
      </c>
    </row>
    <row r="54" spans="3:8" ht="15">
      <c r="C54" s="1" t="s">
        <v>185</v>
      </c>
      <c r="G54" s="97">
        <v>1400</v>
      </c>
      <c r="H54" s="97">
        <v>1400</v>
      </c>
    </row>
    <row r="55" spans="7:8" ht="15">
      <c r="G55" s="98">
        <v>40700</v>
      </c>
      <c r="H55" s="98">
        <v>40699</v>
      </c>
    </row>
    <row r="56" spans="7:8" ht="15">
      <c r="G56" s="99"/>
      <c r="H56" s="99"/>
    </row>
    <row r="57" ht="15">
      <c r="C57" s="73" t="s">
        <v>186</v>
      </c>
    </row>
    <row r="58" ht="15">
      <c r="C58" s="1" t="s">
        <v>54</v>
      </c>
    </row>
  </sheetData>
  <printOptions horizontalCentered="1"/>
  <pageMargins left="0.35" right="0.5777777777777777" top="0.25" bottom="0.34930555555555554" header="0" footer="0"/>
  <pageSetup fitToHeight="1" fitToWidth="1"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showGridLines="0" showOutlineSymbols="0" zoomScale="87" zoomScaleNormal="87" workbookViewId="0" topLeftCell="A1">
      <selection activeCell="A1" sqref="A1:IV58"/>
    </sheetView>
  </sheetViews>
  <sheetFormatPr defaultColWidth="8.88671875" defaultRowHeight="15"/>
  <cols>
    <col min="1" max="1" width="4.6640625" style="1" customWidth="1"/>
    <col min="2" max="2" width="6.6640625" style="1" customWidth="1"/>
    <col min="3" max="3" width="4.6640625" style="1" customWidth="1"/>
    <col min="4" max="8" width="9.6640625" style="1" customWidth="1"/>
    <col min="9" max="9" width="5.6640625" style="1" customWidth="1"/>
    <col min="10" max="10" width="7.6640625" style="1" customWidth="1"/>
    <col min="11" max="11" width="6.6640625" style="1" customWidth="1"/>
    <col min="12" max="12" width="3.6640625" style="1" customWidth="1"/>
    <col min="13" max="16384" width="9.6640625" style="1" customWidth="1"/>
  </cols>
  <sheetData>
    <row r="1" spans="1:12" ht="15.75">
      <c r="A1" s="87"/>
      <c r="B1" s="100"/>
      <c r="C1" s="87"/>
      <c r="D1" s="87"/>
      <c r="E1" s="87"/>
      <c r="F1" s="87"/>
      <c r="G1" s="87"/>
      <c r="H1" s="87"/>
      <c r="I1" s="87"/>
      <c r="J1" s="87"/>
      <c r="K1" s="87"/>
      <c r="L1" s="94"/>
    </row>
    <row r="2" spans="1:12" ht="15.75">
      <c r="A2" s="87"/>
      <c r="B2" s="100"/>
      <c r="C2" s="87"/>
      <c r="D2" s="87"/>
      <c r="E2" s="87"/>
      <c r="F2" s="87"/>
      <c r="G2" s="87"/>
      <c r="H2" s="87"/>
      <c r="I2" s="87"/>
      <c r="J2" s="87" t="s">
        <v>225</v>
      </c>
      <c r="K2" s="87"/>
      <c r="L2" s="94"/>
    </row>
    <row r="3" spans="1:12" ht="15.75">
      <c r="A3" s="87"/>
      <c r="B3" s="100"/>
      <c r="C3" s="87"/>
      <c r="D3" s="87"/>
      <c r="E3" s="87"/>
      <c r="F3" s="87"/>
      <c r="G3" s="87"/>
      <c r="H3" s="87"/>
      <c r="I3" s="87"/>
      <c r="J3" s="87"/>
      <c r="K3" s="87"/>
      <c r="L3" s="94"/>
    </row>
    <row r="4" spans="1:12" ht="15.75">
      <c r="A4" s="87"/>
      <c r="B4" s="100"/>
      <c r="C4" s="87"/>
      <c r="D4" s="87"/>
      <c r="E4" s="87"/>
      <c r="F4" s="87"/>
      <c r="G4" s="87"/>
      <c r="H4" s="87"/>
      <c r="I4" s="87"/>
      <c r="J4" s="87"/>
      <c r="K4" s="87"/>
      <c r="L4" s="94"/>
    </row>
    <row r="5" spans="1:12" ht="15.75">
      <c r="A5" s="87"/>
      <c r="B5" s="88">
        <v>9</v>
      </c>
      <c r="C5" s="89" t="s">
        <v>196</v>
      </c>
      <c r="D5" s="89"/>
      <c r="E5" s="89"/>
      <c r="F5" s="89"/>
      <c r="G5" s="89"/>
      <c r="H5" s="89"/>
      <c r="I5" s="89"/>
      <c r="J5" s="89"/>
      <c r="K5" s="89"/>
      <c r="L5" s="83"/>
    </row>
    <row r="6" spans="1:12" ht="15.75">
      <c r="A6" s="87"/>
      <c r="B6" s="88"/>
      <c r="C6" s="89" t="s">
        <v>197</v>
      </c>
      <c r="D6" s="89"/>
      <c r="E6" s="89"/>
      <c r="F6" s="89"/>
      <c r="G6" s="89"/>
      <c r="H6" s="89"/>
      <c r="I6" s="89"/>
      <c r="J6" s="89"/>
      <c r="K6" s="89"/>
      <c r="L6" s="83"/>
    </row>
    <row r="7" spans="1:12" ht="15.75">
      <c r="A7" s="87"/>
      <c r="B7" s="88"/>
      <c r="C7" s="89" t="s">
        <v>198</v>
      </c>
      <c r="D7" s="89"/>
      <c r="E7" s="89"/>
      <c r="F7" s="89"/>
      <c r="G7" s="89"/>
      <c r="H7" s="89"/>
      <c r="I7" s="89"/>
      <c r="J7" s="89"/>
      <c r="K7" s="89"/>
      <c r="L7" s="83"/>
    </row>
    <row r="8" spans="1:12" ht="12" customHeight="1">
      <c r="A8" s="87"/>
      <c r="B8" s="88"/>
      <c r="C8" s="78"/>
      <c r="D8" s="89"/>
      <c r="E8" s="89"/>
      <c r="F8" s="89"/>
      <c r="G8" s="89"/>
      <c r="H8" s="89"/>
      <c r="I8" s="89"/>
      <c r="J8" s="89"/>
      <c r="K8" s="89"/>
      <c r="L8" s="83"/>
    </row>
    <row r="9" spans="1:12" ht="15.75">
      <c r="A9" s="87"/>
      <c r="B9" s="88"/>
      <c r="C9" s="78" t="s">
        <v>199</v>
      </c>
      <c r="D9" s="89"/>
      <c r="E9" s="89"/>
      <c r="F9" s="89"/>
      <c r="G9" s="89"/>
      <c r="H9" s="89"/>
      <c r="I9" s="89"/>
      <c r="J9" s="89"/>
      <c r="K9" s="89"/>
      <c r="L9" s="83"/>
    </row>
    <row r="10" spans="1:12" ht="15.75">
      <c r="A10" s="87"/>
      <c r="B10" s="88"/>
      <c r="C10" s="78" t="s">
        <v>200</v>
      </c>
      <c r="D10" s="89"/>
      <c r="E10" s="89"/>
      <c r="F10" s="89"/>
      <c r="G10" s="89"/>
      <c r="H10" s="89"/>
      <c r="I10" s="89"/>
      <c r="J10" s="89"/>
      <c r="K10" s="89"/>
      <c r="L10" s="83"/>
    </row>
    <row r="11" spans="1:12" ht="13.5" customHeight="1">
      <c r="A11" s="87"/>
      <c r="B11" s="88"/>
      <c r="C11" s="78" t="s">
        <v>201</v>
      </c>
      <c r="D11" s="89"/>
      <c r="E11" s="89"/>
      <c r="F11" s="89"/>
      <c r="G11" s="89"/>
      <c r="H11" s="89"/>
      <c r="I11" s="89"/>
      <c r="J11" s="89"/>
      <c r="K11" s="89"/>
      <c r="L11" s="83"/>
    </row>
    <row r="12" spans="1:12" ht="15.75">
      <c r="A12" s="87"/>
      <c r="B12" s="88"/>
      <c r="C12" s="78" t="s">
        <v>202</v>
      </c>
      <c r="D12" s="89"/>
      <c r="E12" s="89"/>
      <c r="F12" s="89"/>
      <c r="G12" s="89"/>
      <c r="H12" s="89"/>
      <c r="I12" s="89"/>
      <c r="J12" s="89"/>
      <c r="K12" s="89"/>
      <c r="L12" s="83"/>
    </row>
    <row r="13" spans="1:12" ht="12" customHeight="1">
      <c r="A13" s="87"/>
      <c r="B13" s="88"/>
      <c r="C13" s="89"/>
      <c r="D13" s="89"/>
      <c r="E13" s="89"/>
      <c r="F13" s="89"/>
      <c r="G13" s="89"/>
      <c r="H13" s="89"/>
      <c r="I13" s="89"/>
      <c r="J13" s="89"/>
      <c r="K13" s="89"/>
      <c r="L13" s="83"/>
    </row>
    <row r="14" spans="1:12" ht="15.75">
      <c r="A14" s="87"/>
      <c r="B14" s="88"/>
      <c r="C14" s="78" t="s">
        <v>203</v>
      </c>
      <c r="D14" s="89"/>
      <c r="E14" s="89"/>
      <c r="F14" s="89"/>
      <c r="G14" s="89"/>
      <c r="H14" s="89"/>
      <c r="I14" s="89"/>
      <c r="J14" s="89"/>
      <c r="K14" s="89"/>
      <c r="L14" s="83"/>
    </row>
    <row r="15" spans="1:12" ht="15.75">
      <c r="A15" s="87"/>
      <c r="B15" s="88"/>
      <c r="C15" s="78" t="s">
        <v>204</v>
      </c>
      <c r="D15" s="89"/>
      <c r="E15" s="89"/>
      <c r="F15" s="89"/>
      <c r="G15" s="89"/>
      <c r="H15" s="89"/>
      <c r="I15" s="89"/>
      <c r="J15" s="89"/>
      <c r="K15" s="89"/>
      <c r="L15" s="83"/>
    </row>
    <row r="16" spans="1:12" ht="15" customHeight="1">
      <c r="A16" s="87"/>
      <c r="B16" s="88"/>
      <c r="C16" s="78" t="s">
        <v>205</v>
      </c>
      <c r="D16" s="89"/>
      <c r="E16" s="89"/>
      <c r="F16" s="89"/>
      <c r="G16" s="89"/>
      <c r="H16" s="89"/>
      <c r="I16" s="89"/>
      <c r="J16" s="89"/>
      <c r="K16" s="89"/>
      <c r="L16" s="83"/>
    </row>
    <row r="17" spans="1:12" ht="15" customHeight="1">
      <c r="A17" s="87"/>
      <c r="B17" s="88"/>
      <c r="C17" s="89"/>
      <c r="D17" s="89"/>
      <c r="E17" s="89"/>
      <c r="F17" s="89"/>
      <c r="G17" s="89"/>
      <c r="H17" s="89"/>
      <c r="I17" s="89"/>
      <c r="J17" s="89"/>
      <c r="K17" s="89"/>
      <c r="L17" s="83"/>
    </row>
    <row r="18" spans="1:12" ht="15.75">
      <c r="A18" s="87"/>
      <c r="B18" s="88">
        <v>10</v>
      </c>
      <c r="C18" s="89" t="s">
        <v>206</v>
      </c>
      <c r="D18" s="89"/>
      <c r="E18" s="89"/>
      <c r="F18" s="89"/>
      <c r="G18" s="89"/>
      <c r="H18" s="89"/>
      <c r="I18" s="89"/>
      <c r="J18" s="89"/>
      <c r="K18" s="89"/>
      <c r="L18" s="83"/>
    </row>
    <row r="19" spans="1:12" ht="15.75">
      <c r="A19" s="87"/>
      <c r="B19" s="88"/>
      <c r="C19" s="89"/>
      <c r="D19" s="89"/>
      <c r="E19" s="89"/>
      <c r="F19" s="89"/>
      <c r="G19" s="89"/>
      <c r="H19" s="89"/>
      <c r="I19" s="89"/>
      <c r="J19" s="89"/>
      <c r="K19" s="89"/>
      <c r="L19" s="83"/>
    </row>
    <row r="20" spans="1:12" ht="15.75">
      <c r="A20" s="87"/>
      <c r="B20" s="88"/>
      <c r="C20" s="95" t="s">
        <v>207</v>
      </c>
      <c r="D20" s="78"/>
      <c r="E20" s="78"/>
      <c r="F20" s="78"/>
      <c r="G20" s="78"/>
      <c r="H20" s="78"/>
      <c r="I20" s="78"/>
      <c r="J20" s="78"/>
      <c r="K20" s="78"/>
      <c r="L20" s="83"/>
    </row>
    <row r="21" spans="1:12" ht="12" customHeight="1">
      <c r="A21" s="87"/>
      <c r="B21" s="88"/>
      <c r="C21" s="78"/>
      <c r="D21" s="78"/>
      <c r="E21" s="78"/>
      <c r="F21" s="78"/>
      <c r="G21" s="78"/>
      <c r="H21" s="78"/>
      <c r="I21" s="75"/>
      <c r="K21" s="78"/>
      <c r="L21" s="83"/>
    </row>
    <row r="22" spans="1:12" ht="12" customHeight="1">
      <c r="A22" s="87"/>
      <c r="B22" s="88"/>
      <c r="C22" s="78"/>
      <c r="D22" s="78"/>
      <c r="E22" s="78"/>
      <c r="F22" s="78"/>
      <c r="G22" s="78"/>
      <c r="H22" s="78"/>
      <c r="I22" s="75"/>
      <c r="J22" s="101" t="s">
        <v>60</v>
      </c>
      <c r="K22" s="78"/>
      <c r="L22" s="83"/>
    </row>
    <row r="23" spans="1:12" ht="15.75">
      <c r="A23" s="87"/>
      <c r="B23" s="88"/>
      <c r="C23" s="95" t="s">
        <v>208</v>
      </c>
      <c r="D23" s="78"/>
      <c r="E23" s="78"/>
      <c r="F23" s="78"/>
      <c r="G23" s="78"/>
      <c r="H23" s="78"/>
      <c r="I23" s="75"/>
      <c r="K23" s="78"/>
      <c r="L23" s="83"/>
    </row>
    <row r="24" spans="1:12" ht="15.75">
      <c r="A24" s="87"/>
      <c r="B24" s="88"/>
      <c r="C24" s="78"/>
      <c r="D24" s="78" t="s">
        <v>216</v>
      </c>
      <c r="E24" s="78"/>
      <c r="F24" s="78"/>
      <c r="G24" s="78"/>
      <c r="H24" s="78"/>
      <c r="I24" s="75"/>
      <c r="J24" s="78">
        <v>24562</v>
      </c>
      <c r="K24" s="78"/>
      <c r="L24" s="83"/>
    </row>
    <row r="25" spans="1:12" ht="15.75">
      <c r="A25" s="87"/>
      <c r="B25" s="88"/>
      <c r="C25" s="78"/>
      <c r="D25" s="78" t="s">
        <v>217</v>
      </c>
      <c r="E25" s="78"/>
      <c r="F25" s="78"/>
      <c r="G25" s="78"/>
      <c r="H25" s="78"/>
      <c r="I25" s="75"/>
      <c r="J25" s="78">
        <v>-2854</v>
      </c>
      <c r="K25" s="78"/>
      <c r="L25" s="83"/>
    </row>
    <row r="26" spans="1:12" ht="15.75">
      <c r="A26" s="87"/>
      <c r="B26" s="88"/>
      <c r="C26" s="78"/>
      <c r="D26" s="78"/>
      <c r="E26" s="78" t="s">
        <v>222</v>
      </c>
      <c r="F26" s="102"/>
      <c r="G26" s="75"/>
      <c r="H26" s="90"/>
      <c r="I26" s="75"/>
      <c r="J26" s="79">
        <f>SUM(J24:J25)</f>
        <v>21708</v>
      </c>
      <c r="K26" s="78"/>
      <c r="L26" s="83"/>
    </row>
    <row r="27" spans="1:12" ht="10.5" customHeight="1">
      <c r="A27" s="87"/>
      <c r="B27" s="88"/>
      <c r="C27" s="78"/>
      <c r="D27" s="78"/>
      <c r="E27" s="78"/>
      <c r="F27" s="78"/>
      <c r="G27" s="78"/>
      <c r="H27" s="78"/>
      <c r="I27" s="75"/>
      <c r="J27" s="79"/>
      <c r="K27" s="78"/>
      <c r="L27" s="83"/>
    </row>
    <row r="28" spans="1:12" ht="10.5" customHeight="1">
      <c r="A28" s="87"/>
      <c r="B28" s="88"/>
      <c r="C28" s="78"/>
      <c r="D28" s="78"/>
      <c r="E28" s="78"/>
      <c r="F28" s="78"/>
      <c r="G28" s="78"/>
      <c r="H28" s="78"/>
      <c r="I28" s="75"/>
      <c r="J28" s="78"/>
      <c r="K28" s="78"/>
      <c r="L28" s="83"/>
    </row>
    <row r="29" spans="1:12" ht="15.75">
      <c r="A29" s="87"/>
      <c r="B29" s="88"/>
      <c r="C29" s="95" t="s">
        <v>209</v>
      </c>
      <c r="D29" s="78"/>
      <c r="E29" s="78"/>
      <c r="F29" s="78"/>
      <c r="G29" s="78"/>
      <c r="H29" s="78"/>
      <c r="I29" s="75"/>
      <c r="J29" s="78"/>
      <c r="K29" s="78"/>
      <c r="L29" s="83"/>
    </row>
    <row r="30" spans="1:12" ht="15.75">
      <c r="A30" s="87"/>
      <c r="B30" s="88"/>
      <c r="C30" s="89" t="s">
        <v>210</v>
      </c>
      <c r="D30" s="78"/>
      <c r="E30" s="78"/>
      <c r="F30" s="78"/>
      <c r="G30" s="78"/>
      <c r="H30" s="78"/>
      <c r="I30" s="75"/>
      <c r="J30" s="78"/>
      <c r="K30" s="78"/>
      <c r="L30" s="83"/>
    </row>
    <row r="31" spans="1:12" ht="15.75">
      <c r="A31" s="87"/>
      <c r="B31" s="88"/>
      <c r="C31" s="78"/>
      <c r="D31" s="78" t="s">
        <v>218</v>
      </c>
      <c r="E31" s="78"/>
      <c r="F31" s="78"/>
      <c r="G31" s="78"/>
      <c r="H31" s="78"/>
      <c r="I31" s="75"/>
      <c r="J31" s="78">
        <v>815</v>
      </c>
      <c r="K31" s="78"/>
      <c r="L31" s="83"/>
    </row>
    <row r="32" spans="1:12" ht="15.75">
      <c r="A32" s="87"/>
      <c r="B32" s="88"/>
      <c r="C32" s="78"/>
      <c r="D32" s="78" t="s">
        <v>219</v>
      </c>
      <c r="E32" s="78"/>
      <c r="F32" s="78"/>
      <c r="G32" s="78"/>
      <c r="H32" s="78"/>
      <c r="I32" s="75"/>
      <c r="J32" s="102">
        <v>0</v>
      </c>
      <c r="K32" s="78"/>
      <c r="L32" s="83"/>
    </row>
    <row r="33" spans="1:12" ht="15.75">
      <c r="A33" s="87"/>
      <c r="B33" s="88"/>
      <c r="C33" s="78"/>
      <c r="D33" s="78" t="s">
        <v>220</v>
      </c>
      <c r="E33" s="78"/>
      <c r="F33" s="78"/>
      <c r="G33" s="78"/>
      <c r="H33" s="78"/>
      <c r="I33" s="75"/>
      <c r="J33" s="78">
        <v>15373</v>
      </c>
      <c r="K33" s="78"/>
      <c r="L33" s="83"/>
    </row>
    <row r="34" spans="1:12" ht="15.75">
      <c r="A34" s="87"/>
      <c r="B34" s="88"/>
      <c r="C34" s="78"/>
      <c r="D34" s="78" t="s">
        <v>221</v>
      </c>
      <c r="E34" s="78"/>
      <c r="F34" s="78"/>
      <c r="G34" s="78"/>
      <c r="H34" s="78"/>
      <c r="I34" s="75"/>
      <c r="J34" s="78">
        <v>2854</v>
      </c>
      <c r="K34" s="78"/>
      <c r="L34" s="83"/>
    </row>
    <row r="35" spans="1:12" ht="15.75">
      <c r="A35" s="87"/>
      <c r="B35" s="88"/>
      <c r="C35" s="78"/>
      <c r="D35" s="78"/>
      <c r="E35" s="78"/>
      <c r="F35" s="78"/>
      <c r="G35" s="78"/>
      <c r="H35" s="90" t="s">
        <v>224</v>
      </c>
      <c r="I35" s="75"/>
      <c r="J35" s="79">
        <f>SUM(J31:J34)</f>
        <v>19042</v>
      </c>
      <c r="K35" s="78"/>
      <c r="L35" s="83"/>
    </row>
    <row r="36" spans="1:12" ht="12" customHeight="1">
      <c r="A36" s="87"/>
      <c r="B36" s="88"/>
      <c r="C36" s="78"/>
      <c r="D36" s="78"/>
      <c r="E36" s="78"/>
      <c r="F36" s="78"/>
      <c r="G36" s="78"/>
      <c r="H36" s="78"/>
      <c r="I36" s="75"/>
      <c r="J36" s="79"/>
      <c r="K36" s="78"/>
      <c r="L36" s="83"/>
    </row>
    <row r="37" spans="1:12" ht="12" customHeight="1">
      <c r="A37" s="87"/>
      <c r="B37" s="88"/>
      <c r="C37" s="78"/>
      <c r="D37" s="78"/>
      <c r="E37" s="78"/>
      <c r="F37" s="78"/>
      <c r="G37" s="78"/>
      <c r="H37" s="78"/>
      <c r="I37" s="75"/>
      <c r="J37" s="78"/>
      <c r="K37" s="78"/>
      <c r="L37" s="83"/>
    </row>
    <row r="38" spans="1:12" ht="15.75">
      <c r="A38" s="87"/>
      <c r="B38" s="88"/>
      <c r="C38" s="95" t="s">
        <v>211</v>
      </c>
      <c r="D38" s="78"/>
      <c r="E38" s="78"/>
      <c r="F38" s="78"/>
      <c r="G38" s="78"/>
      <c r="H38" s="78"/>
      <c r="I38" s="75"/>
      <c r="J38" s="78"/>
      <c r="K38" s="78"/>
      <c r="L38" s="83"/>
    </row>
    <row r="39" spans="1:12" ht="15.75">
      <c r="A39" s="87"/>
      <c r="B39" s="88"/>
      <c r="C39" s="78"/>
      <c r="D39" s="78" t="s">
        <v>218</v>
      </c>
      <c r="E39" s="78"/>
      <c r="F39" s="78"/>
      <c r="G39" s="78"/>
      <c r="H39" s="78"/>
      <c r="I39" s="75"/>
      <c r="J39" s="78">
        <v>6030</v>
      </c>
      <c r="K39" s="78"/>
      <c r="L39" s="83"/>
    </row>
    <row r="40" spans="1:12" ht="15.75">
      <c r="A40" s="87"/>
      <c r="B40" s="88"/>
      <c r="C40" s="78"/>
      <c r="D40" s="78" t="s">
        <v>219</v>
      </c>
      <c r="E40" s="78"/>
      <c r="F40" s="78"/>
      <c r="G40" s="78"/>
      <c r="H40" s="78"/>
      <c r="I40" s="75"/>
      <c r="J40" s="78">
        <v>4000</v>
      </c>
      <c r="K40" s="78"/>
      <c r="L40" s="83"/>
    </row>
    <row r="41" spans="1:12" ht="15.75">
      <c r="A41" s="87"/>
      <c r="B41" s="88"/>
      <c r="C41" s="78"/>
      <c r="D41" s="78" t="s">
        <v>220</v>
      </c>
      <c r="E41" s="78"/>
      <c r="F41" s="78"/>
      <c r="G41" s="78"/>
      <c r="H41" s="78"/>
      <c r="I41" s="75"/>
      <c r="J41" s="78">
        <v>90503</v>
      </c>
      <c r="K41" s="78"/>
      <c r="L41" s="83"/>
    </row>
    <row r="42" spans="1:12" ht="15.75">
      <c r="A42" s="87"/>
      <c r="B42" s="88"/>
      <c r="C42" s="78"/>
      <c r="D42" s="78"/>
      <c r="E42" s="78"/>
      <c r="F42" s="78"/>
      <c r="G42" s="78"/>
      <c r="H42" s="90" t="s">
        <v>224</v>
      </c>
      <c r="I42" s="75"/>
      <c r="J42" s="79">
        <f>SUM(J39:J41)</f>
        <v>100533</v>
      </c>
      <c r="K42" s="78"/>
      <c r="L42" s="83"/>
    </row>
    <row r="43" spans="1:12" ht="10.5" customHeight="1">
      <c r="A43" s="87"/>
      <c r="B43" s="88"/>
      <c r="C43" s="78"/>
      <c r="D43" s="78"/>
      <c r="E43" s="78"/>
      <c r="F43" s="78"/>
      <c r="G43" s="78"/>
      <c r="H43" s="78"/>
      <c r="I43" s="75"/>
      <c r="J43" s="79"/>
      <c r="K43" s="78"/>
      <c r="L43" s="83"/>
    </row>
    <row r="44" spans="1:12" ht="10.5" customHeight="1">
      <c r="A44" s="87"/>
      <c r="B44" s="88"/>
      <c r="C44" s="78"/>
      <c r="D44" s="78"/>
      <c r="E44" s="78"/>
      <c r="F44" s="78"/>
      <c r="G44" s="78"/>
      <c r="H44" s="78"/>
      <c r="I44" s="75"/>
      <c r="J44" s="79"/>
      <c r="K44" s="78"/>
      <c r="L44" s="83"/>
    </row>
    <row r="45" spans="1:12" ht="15.75">
      <c r="A45" s="87"/>
      <c r="B45" s="88"/>
      <c r="C45" s="78"/>
      <c r="D45" s="78"/>
      <c r="E45" s="78" t="s">
        <v>223</v>
      </c>
      <c r="F45" s="75"/>
      <c r="G45" s="75"/>
      <c r="H45" s="90"/>
      <c r="I45" s="75"/>
      <c r="J45" s="78">
        <f>J42+J35</f>
        <v>119575</v>
      </c>
      <c r="K45" s="78"/>
      <c r="L45" s="83"/>
    </row>
    <row r="46" spans="1:12" ht="15" customHeight="1">
      <c r="A46" s="87"/>
      <c r="B46" s="88"/>
      <c r="C46" s="89"/>
      <c r="D46" s="89"/>
      <c r="E46" s="89"/>
      <c r="F46" s="89"/>
      <c r="G46" s="89"/>
      <c r="H46" s="89"/>
      <c r="I46" s="89"/>
      <c r="J46" s="81"/>
      <c r="K46" s="89"/>
      <c r="L46" s="83"/>
    </row>
    <row r="47" spans="1:12" ht="15" customHeight="1">
      <c r="A47" s="87"/>
      <c r="B47" s="88"/>
      <c r="C47" s="89"/>
      <c r="D47" s="89"/>
      <c r="E47" s="89"/>
      <c r="F47" s="89"/>
      <c r="G47" s="89"/>
      <c r="H47" s="89"/>
      <c r="I47" s="89"/>
      <c r="J47" s="89"/>
      <c r="K47" s="89"/>
      <c r="L47" s="83"/>
    </row>
    <row r="48" spans="1:12" ht="15.75">
      <c r="A48" s="87"/>
      <c r="B48" s="88">
        <v>11</v>
      </c>
      <c r="C48" s="89" t="s">
        <v>212</v>
      </c>
      <c r="D48" s="89"/>
      <c r="E48" s="89"/>
      <c r="F48" s="89"/>
      <c r="G48" s="89"/>
      <c r="H48" s="89"/>
      <c r="I48" s="89"/>
      <c r="J48" s="89"/>
      <c r="K48" s="89"/>
      <c r="L48" s="83"/>
    </row>
    <row r="49" spans="1:12" ht="15.75">
      <c r="A49" s="87"/>
      <c r="B49" s="88"/>
      <c r="C49" s="89"/>
      <c r="D49" s="89"/>
      <c r="E49" s="89"/>
      <c r="F49" s="89"/>
      <c r="G49" s="89"/>
      <c r="H49" s="89"/>
      <c r="I49" s="89"/>
      <c r="J49" s="89"/>
      <c r="K49" s="89"/>
      <c r="L49" s="83"/>
    </row>
    <row r="50" spans="1:12" ht="15.75">
      <c r="A50" s="87"/>
      <c r="B50" s="88"/>
      <c r="C50" s="103" t="s">
        <v>213</v>
      </c>
      <c r="D50" s="104"/>
      <c r="E50" s="104"/>
      <c r="F50" s="104"/>
      <c r="G50" s="104"/>
      <c r="H50" s="104"/>
      <c r="I50" s="104"/>
      <c r="J50" s="104"/>
      <c r="K50" s="89"/>
      <c r="L50" s="83"/>
    </row>
    <row r="51" spans="1:12" ht="15.75">
      <c r="A51" s="87"/>
      <c r="B51" s="88"/>
      <c r="C51" t="s">
        <v>214</v>
      </c>
      <c r="D51" s="104"/>
      <c r="E51" s="104"/>
      <c r="F51" s="104"/>
      <c r="G51" s="104"/>
      <c r="H51" s="104"/>
      <c r="I51" s="104"/>
      <c r="J51" s="104"/>
      <c r="K51" s="89"/>
      <c r="L51" s="83"/>
    </row>
    <row r="52" spans="1:12" ht="15.75">
      <c r="A52" s="87"/>
      <c r="B52" s="88"/>
      <c r="C52" s="105" t="s">
        <v>215</v>
      </c>
      <c r="D52" s="105"/>
      <c r="E52" s="105"/>
      <c r="F52" s="105"/>
      <c r="G52" s="105"/>
      <c r="H52" s="105"/>
      <c r="I52" s="105"/>
      <c r="J52" s="106"/>
      <c r="K52" s="78"/>
      <c r="L52" s="83"/>
    </row>
    <row r="53" spans="1:12" ht="15.75">
      <c r="A53" s="87"/>
      <c r="B53" s="88"/>
      <c r="C53" s="105"/>
      <c r="D53" s="105"/>
      <c r="E53" s="105"/>
      <c r="F53" s="105"/>
      <c r="G53" s="105"/>
      <c r="H53" s="105"/>
      <c r="I53" s="105"/>
      <c r="K53" s="78"/>
      <c r="L53" s="83"/>
    </row>
    <row r="54" spans="1:12" ht="12" customHeight="1">
      <c r="A54" s="87"/>
      <c r="B54" s="88"/>
      <c r="C54" s="105"/>
      <c r="D54" s="105"/>
      <c r="E54" s="105"/>
      <c r="F54" s="105"/>
      <c r="G54" s="105"/>
      <c r="H54" s="105"/>
      <c r="I54" s="105"/>
      <c r="K54" s="78"/>
      <c r="L54" s="83"/>
    </row>
    <row r="55" spans="1:12" ht="15.75">
      <c r="A55" s="87"/>
      <c r="B55" s="88"/>
      <c r="C55" s="105"/>
      <c r="D55" s="105"/>
      <c r="E55" s="105"/>
      <c r="F55" s="105"/>
      <c r="G55" s="105"/>
      <c r="H55" s="105"/>
      <c r="I55" s="105"/>
      <c r="K55" s="78"/>
      <c r="L55" s="83"/>
    </row>
    <row r="56" spans="1:12" ht="15.75">
      <c r="A56" s="87"/>
      <c r="B56" s="88"/>
      <c r="C56" s="105"/>
      <c r="D56" s="105"/>
      <c r="E56" s="105"/>
      <c r="F56" s="105"/>
      <c r="G56" s="105"/>
      <c r="H56" s="105"/>
      <c r="I56" s="105"/>
      <c r="K56" s="78"/>
      <c r="L56" s="83"/>
    </row>
    <row r="57" spans="1:12" ht="12" customHeight="1">
      <c r="A57" s="87"/>
      <c r="B57" s="88"/>
      <c r="C57" s="105"/>
      <c r="D57" s="105"/>
      <c r="E57" s="105"/>
      <c r="F57" s="105"/>
      <c r="G57" s="105"/>
      <c r="H57" s="105"/>
      <c r="I57" s="105"/>
      <c r="K57" s="78"/>
      <c r="L57" s="83"/>
    </row>
    <row r="58" spans="1:12" ht="15.75">
      <c r="A58" s="87"/>
      <c r="B58" s="88"/>
      <c r="C58" s="105"/>
      <c r="D58" s="105"/>
      <c r="E58" s="105"/>
      <c r="F58" s="105"/>
      <c r="G58" s="105"/>
      <c r="H58" s="105"/>
      <c r="I58" s="105"/>
      <c r="K58" s="78"/>
      <c r="L58" s="83"/>
    </row>
    <row r="59" spans="1:12" ht="15.75">
      <c r="A59" s="87"/>
      <c r="B59" s="88"/>
      <c r="C59" s="105"/>
      <c r="D59" s="105"/>
      <c r="E59" s="105"/>
      <c r="F59" s="105"/>
      <c r="G59" s="105"/>
      <c r="H59" s="105"/>
      <c r="I59" s="105"/>
      <c r="K59" s="78"/>
      <c r="L59" s="83"/>
    </row>
    <row r="60" spans="1:12" ht="12" customHeight="1">
      <c r="A60" s="87"/>
      <c r="B60" s="88"/>
      <c r="L60" s="83"/>
    </row>
    <row r="61" spans="2:12" ht="15">
      <c r="B61" s="75"/>
      <c r="L61" s="75"/>
    </row>
    <row r="62" spans="2:12" ht="15">
      <c r="B62" s="75"/>
      <c r="C62" s="75"/>
      <c r="D62" s="75"/>
      <c r="E62" s="75"/>
      <c r="F62" s="75"/>
      <c r="G62" s="75"/>
      <c r="H62" s="75"/>
      <c r="I62" s="75"/>
      <c r="K62" s="75"/>
      <c r="L62" s="75"/>
    </row>
    <row r="63" spans="2:12" ht="15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</row>
    <row r="64" spans="2:12" ht="15"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</row>
    <row r="65" spans="2:12" ht="15"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</row>
    <row r="66" spans="2:12" ht="15"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</row>
    <row r="67" spans="2:12" ht="15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</row>
    <row r="68" spans="2:12" ht="15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</row>
    <row r="69" spans="2:12" ht="15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</row>
  </sheetData>
  <printOptions horizontalCentered="1"/>
  <pageMargins left="0.35" right="0.5777777777777777" top="0.25" bottom="0.34930555555555554" header="0" footer="0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showOutlineSymbols="0" zoomScale="87" zoomScaleNormal="87" workbookViewId="0" topLeftCell="A46">
      <selection activeCell="A1" sqref="A1:IV63"/>
    </sheetView>
  </sheetViews>
  <sheetFormatPr defaultColWidth="8.88671875" defaultRowHeight="15"/>
  <cols>
    <col min="1" max="1" width="4.6640625" style="1" customWidth="1"/>
    <col min="2" max="2" width="6.6640625" style="1" customWidth="1"/>
    <col min="3" max="3" width="4.6640625" style="1" customWidth="1"/>
    <col min="4" max="7" width="9.6640625" style="1" customWidth="1"/>
    <col min="8" max="8" width="10.6640625" style="1" customWidth="1"/>
    <col min="9" max="9" width="4.6640625" style="1" customWidth="1"/>
    <col min="10" max="10" width="8.6640625" style="1" customWidth="1"/>
    <col min="11" max="11" width="5.6640625" style="1" customWidth="1"/>
    <col min="12" max="12" width="3.6640625" style="1" customWidth="1"/>
    <col min="13" max="16384" width="9.6640625" style="1" customWidth="1"/>
  </cols>
  <sheetData>
    <row r="1" spans="1:12" ht="15.75">
      <c r="A1" s="85"/>
      <c r="B1" s="86"/>
      <c r="C1" s="85"/>
      <c r="D1" s="85"/>
      <c r="E1" s="85"/>
      <c r="F1" s="85"/>
      <c r="G1" s="85"/>
      <c r="H1" s="85"/>
      <c r="I1" s="85"/>
      <c r="J1" s="85"/>
      <c r="K1" s="85"/>
      <c r="L1" s="107"/>
    </row>
    <row r="2" spans="1:11" ht="15.75">
      <c r="A2" s="85"/>
      <c r="B2" s="86"/>
      <c r="C2" s="85"/>
      <c r="D2" s="85"/>
      <c r="E2" s="85"/>
      <c r="F2" s="85"/>
      <c r="G2" s="85"/>
      <c r="H2" s="85"/>
      <c r="I2" s="85"/>
      <c r="J2" s="87" t="s">
        <v>273</v>
      </c>
      <c r="K2" s="85"/>
    </row>
    <row r="3" spans="1:12" ht="15">
      <c r="A3" s="78"/>
      <c r="B3" s="90"/>
      <c r="C3" s="78"/>
      <c r="D3" s="78"/>
      <c r="E3" s="78"/>
      <c r="F3" s="78"/>
      <c r="G3" s="78"/>
      <c r="H3" s="78"/>
      <c r="I3" s="78"/>
      <c r="J3" s="78"/>
      <c r="K3" s="78"/>
      <c r="L3" s="75"/>
    </row>
    <row r="4" spans="1:12" ht="15.75">
      <c r="A4" s="78"/>
      <c r="B4" s="88">
        <v>12</v>
      </c>
      <c r="C4" s="89" t="s">
        <v>226</v>
      </c>
      <c r="D4" s="89"/>
      <c r="E4" s="89"/>
      <c r="F4" s="89"/>
      <c r="G4" s="89"/>
      <c r="H4" s="89"/>
      <c r="I4" s="89"/>
      <c r="J4" s="89"/>
      <c r="K4" s="89"/>
      <c r="L4" s="75"/>
    </row>
    <row r="5" spans="1:12" ht="15.75">
      <c r="A5" s="78"/>
      <c r="B5" s="88"/>
      <c r="C5" s="89" t="s">
        <v>227</v>
      </c>
      <c r="D5" s="89"/>
      <c r="E5" s="89"/>
      <c r="F5" s="89"/>
      <c r="G5" s="89"/>
      <c r="H5" s="89"/>
      <c r="I5" s="89"/>
      <c r="J5" s="89"/>
      <c r="K5" s="89"/>
      <c r="L5" s="75"/>
    </row>
    <row r="6" spans="1:12" ht="15.75">
      <c r="A6" s="78"/>
      <c r="B6" s="88"/>
      <c r="C6" s="89" t="s">
        <v>228</v>
      </c>
      <c r="D6" s="89"/>
      <c r="E6" s="89"/>
      <c r="F6" s="89"/>
      <c r="G6" s="89"/>
      <c r="H6" s="89"/>
      <c r="I6" s="89"/>
      <c r="J6" s="89"/>
      <c r="K6" s="89"/>
      <c r="L6" s="75"/>
    </row>
    <row r="7" spans="1:12" ht="15.75">
      <c r="A7" s="78"/>
      <c r="B7" s="88"/>
      <c r="C7" s="89"/>
      <c r="D7" s="89"/>
      <c r="E7" s="89"/>
      <c r="F7" s="89"/>
      <c r="G7" s="89"/>
      <c r="H7" s="89"/>
      <c r="I7" s="89"/>
      <c r="J7" s="89"/>
      <c r="K7" s="89"/>
      <c r="L7" s="75"/>
    </row>
    <row r="8" spans="1:12" ht="15.75">
      <c r="A8" s="78"/>
      <c r="B8" s="88"/>
      <c r="C8" s="108" t="s">
        <v>229</v>
      </c>
      <c r="D8" s="109"/>
      <c r="E8" s="109"/>
      <c r="F8" s="110"/>
      <c r="G8" s="110"/>
      <c r="H8" s="110"/>
      <c r="I8" s="110"/>
      <c r="J8" s="110"/>
      <c r="K8" s="89"/>
      <c r="L8" s="75"/>
    </row>
    <row r="9" spans="1:12" ht="15.75">
      <c r="A9" s="78"/>
      <c r="B9" s="88"/>
      <c r="C9" s="75" t="s">
        <v>230</v>
      </c>
      <c r="D9" s="109"/>
      <c r="E9" s="109"/>
      <c r="F9" s="110"/>
      <c r="G9" s="110"/>
      <c r="H9" s="110"/>
      <c r="I9" s="110"/>
      <c r="J9" s="110"/>
      <c r="K9" s="89"/>
      <c r="L9" s="75"/>
    </row>
    <row r="10" spans="1:12" ht="15.75">
      <c r="A10" s="78"/>
      <c r="B10" s="88"/>
      <c r="C10" s="78" t="s">
        <v>231</v>
      </c>
      <c r="D10" s="78"/>
      <c r="E10" s="78"/>
      <c r="F10" s="89"/>
      <c r="G10" s="89"/>
      <c r="H10" s="89"/>
      <c r="I10" s="89"/>
      <c r="J10" s="89"/>
      <c r="K10" s="89"/>
      <c r="L10" s="75"/>
    </row>
    <row r="11" spans="1:12" ht="15.75">
      <c r="A11" s="78"/>
      <c r="B11" s="88"/>
      <c r="C11" s="78"/>
      <c r="D11" s="78"/>
      <c r="E11" s="78"/>
      <c r="F11" s="89"/>
      <c r="G11" s="89"/>
      <c r="H11" s="89"/>
      <c r="I11" s="89"/>
      <c r="J11" s="89"/>
      <c r="K11" s="89"/>
      <c r="L11" s="75"/>
    </row>
    <row r="12" spans="1:12" ht="15.75">
      <c r="A12" s="78"/>
      <c r="B12" s="88"/>
      <c r="C12" s="111"/>
      <c r="D12" s="112"/>
      <c r="E12" s="113" t="s">
        <v>264</v>
      </c>
      <c r="F12" s="114" t="s">
        <v>266</v>
      </c>
      <c r="G12" s="115"/>
      <c r="H12" s="111"/>
      <c r="I12" s="112"/>
      <c r="J12" s="116"/>
      <c r="K12" s="117"/>
      <c r="L12" s="75"/>
    </row>
    <row r="13" spans="1:12" ht="15">
      <c r="A13" s="78"/>
      <c r="B13" s="75"/>
      <c r="C13" s="118" t="s">
        <v>54</v>
      </c>
      <c r="D13" s="75" t="s">
        <v>54</v>
      </c>
      <c r="E13" s="119" t="s">
        <v>191</v>
      </c>
      <c r="F13" s="120" t="s">
        <v>267</v>
      </c>
      <c r="G13" s="121"/>
      <c r="H13" s="120" t="s">
        <v>268</v>
      </c>
      <c r="I13" s="121"/>
      <c r="J13" s="75"/>
      <c r="K13" s="118"/>
      <c r="L13" s="75"/>
    </row>
    <row r="14" spans="1:12" ht="15">
      <c r="A14" s="78"/>
      <c r="B14" s="75"/>
      <c r="C14" s="118"/>
      <c r="D14" s="75" t="s">
        <v>261</v>
      </c>
      <c r="E14" s="119" t="s">
        <v>265</v>
      </c>
      <c r="F14" s="120" t="s">
        <v>265</v>
      </c>
      <c r="G14" s="121"/>
      <c r="H14" s="118"/>
      <c r="I14" s="75"/>
      <c r="J14" s="75"/>
      <c r="K14" s="118"/>
      <c r="L14" s="75"/>
    </row>
    <row r="15" spans="1:12" ht="15">
      <c r="A15" s="78"/>
      <c r="B15" s="75"/>
      <c r="C15" s="122"/>
      <c r="D15" s="116" t="s">
        <v>262</v>
      </c>
      <c r="E15" s="123">
        <v>3919</v>
      </c>
      <c r="F15" s="124" t="s">
        <v>54</v>
      </c>
      <c r="G15" s="125">
        <v>14870</v>
      </c>
      <c r="H15" s="122" t="s">
        <v>269</v>
      </c>
      <c r="I15" s="116"/>
      <c r="J15" s="116"/>
      <c r="K15" s="118"/>
      <c r="L15" s="75"/>
    </row>
    <row r="16" spans="1:12" ht="15">
      <c r="A16" s="78"/>
      <c r="B16" s="75"/>
      <c r="C16" s="122"/>
      <c r="D16" s="116" t="s">
        <v>263</v>
      </c>
      <c r="E16" s="123">
        <v>6182</v>
      </c>
      <c r="F16" s="124" t="s">
        <v>54</v>
      </c>
      <c r="G16" s="125">
        <v>197</v>
      </c>
      <c r="H16" s="122" t="s">
        <v>270</v>
      </c>
      <c r="I16" s="116"/>
      <c r="J16" s="116"/>
      <c r="K16" s="118"/>
      <c r="L16" s="75"/>
    </row>
    <row r="17" spans="1:12" ht="15">
      <c r="A17" s="78"/>
      <c r="B17" s="75"/>
      <c r="C17" s="116"/>
      <c r="D17" s="116"/>
      <c r="E17" s="116"/>
      <c r="F17" s="116"/>
      <c r="G17" s="116"/>
      <c r="H17" s="116"/>
      <c r="I17" s="116"/>
      <c r="J17" s="116"/>
      <c r="K17" s="75"/>
      <c r="L17" s="75"/>
    </row>
    <row r="18" spans="1:12" ht="15">
      <c r="A18" s="78"/>
      <c r="B18" s="90"/>
      <c r="C18" s="78"/>
      <c r="D18" s="78"/>
      <c r="E18" s="78"/>
      <c r="F18" s="78"/>
      <c r="G18" s="78"/>
      <c r="H18" s="78"/>
      <c r="I18" s="78"/>
      <c r="J18" s="78"/>
      <c r="K18" s="78"/>
      <c r="L18" s="75"/>
    </row>
    <row r="19" spans="1:12" ht="15.75">
      <c r="A19" s="78"/>
      <c r="B19" s="88">
        <v>13</v>
      </c>
      <c r="C19" s="89" t="s">
        <v>232</v>
      </c>
      <c r="D19" s="78"/>
      <c r="E19" s="78"/>
      <c r="F19" s="78"/>
      <c r="G19" s="78"/>
      <c r="H19" s="78"/>
      <c r="I19" s="78"/>
      <c r="J19" s="78"/>
      <c r="K19" s="78"/>
      <c r="L19" s="75"/>
    </row>
    <row r="20" spans="1:12" ht="15.75">
      <c r="A20" s="78"/>
      <c r="B20" s="88"/>
      <c r="C20" s="89" t="s">
        <v>233</v>
      </c>
      <c r="D20" s="78"/>
      <c r="E20" s="78"/>
      <c r="F20" s="78"/>
      <c r="G20" s="78"/>
      <c r="H20" s="78"/>
      <c r="I20" s="78"/>
      <c r="J20" s="78"/>
      <c r="K20" s="78"/>
      <c r="L20" s="75"/>
    </row>
    <row r="21" spans="1:12" ht="15.75">
      <c r="A21" s="78"/>
      <c r="B21" s="88"/>
      <c r="C21" s="89" t="s">
        <v>234</v>
      </c>
      <c r="D21" s="78"/>
      <c r="E21" s="78"/>
      <c r="F21" s="78"/>
      <c r="G21" s="78"/>
      <c r="H21" s="78"/>
      <c r="I21" s="78"/>
      <c r="J21" s="78"/>
      <c r="K21" s="78"/>
      <c r="L21" s="75"/>
    </row>
    <row r="22" spans="1:12" ht="15.75">
      <c r="A22" s="78"/>
      <c r="B22" s="88"/>
      <c r="C22" s="89"/>
      <c r="D22" s="78"/>
      <c r="E22" s="78"/>
      <c r="F22" s="78"/>
      <c r="G22" s="78"/>
      <c r="H22" s="78"/>
      <c r="I22" s="78"/>
      <c r="J22" s="78"/>
      <c r="K22" s="78"/>
      <c r="L22" s="75"/>
    </row>
    <row r="23" spans="1:12" ht="15">
      <c r="A23" s="78"/>
      <c r="B23" s="90"/>
      <c r="C23" s="78" t="s">
        <v>235</v>
      </c>
      <c r="D23" s="78"/>
      <c r="E23" s="78"/>
      <c r="F23" s="78"/>
      <c r="G23" s="78"/>
      <c r="H23" s="78"/>
      <c r="I23" s="78"/>
      <c r="J23" s="78"/>
      <c r="K23" s="78"/>
      <c r="L23" s="75"/>
    </row>
    <row r="24" spans="1:12" ht="15">
      <c r="A24" s="78"/>
      <c r="B24" s="90"/>
      <c r="C24" s="78" t="s">
        <v>236</v>
      </c>
      <c r="D24" s="78"/>
      <c r="E24" s="78"/>
      <c r="F24" s="78"/>
      <c r="G24" s="78"/>
      <c r="H24" s="78"/>
      <c r="I24" s="78"/>
      <c r="J24" s="78"/>
      <c r="K24" s="78"/>
      <c r="L24" s="75"/>
    </row>
    <row r="25" spans="1:12" ht="15">
      <c r="A25" s="78"/>
      <c r="B25" s="90"/>
      <c r="C25" s="78"/>
      <c r="D25" s="78"/>
      <c r="E25" s="78"/>
      <c r="F25" s="78"/>
      <c r="G25" s="78"/>
      <c r="H25" s="78"/>
      <c r="I25" s="78"/>
      <c r="J25" s="78"/>
      <c r="K25" s="78"/>
      <c r="L25" s="75"/>
    </row>
    <row r="26" spans="1:12" ht="15">
      <c r="A26" s="78"/>
      <c r="B26" s="90"/>
      <c r="C26" s="78" t="s">
        <v>237</v>
      </c>
      <c r="D26" s="78"/>
      <c r="E26" s="78"/>
      <c r="F26" s="78"/>
      <c r="G26" s="78"/>
      <c r="H26" s="78"/>
      <c r="I26" s="78"/>
      <c r="J26" s="78"/>
      <c r="K26" s="78"/>
      <c r="L26" s="75"/>
    </row>
    <row r="27" spans="1:12" ht="15">
      <c r="A27" s="78"/>
      <c r="B27" s="90"/>
      <c r="C27" s="78" t="s">
        <v>238</v>
      </c>
      <c r="D27" s="78"/>
      <c r="E27" s="78"/>
      <c r="F27" s="78"/>
      <c r="G27" s="78"/>
      <c r="H27" s="78"/>
      <c r="I27" s="78"/>
      <c r="J27" s="78"/>
      <c r="K27" s="78"/>
      <c r="L27" s="75"/>
    </row>
    <row r="28" spans="1:12" ht="15">
      <c r="A28" s="78"/>
      <c r="B28" s="90"/>
      <c r="C28" s="78" t="s">
        <v>239</v>
      </c>
      <c r="D28" s="78"/>
      <c r="E28" s="78"/>
      <c r="F28" s="78"/>
      <c r="G28" s="78"/>
      <c r="H28" s="78"/>
      <c r="I28" s="78"/>
      <c r="J28" s="78"/>
      <c r="K28" s="78"/>
      <c r="L28" s="75"/>
    </row>
    <row r="29" spans="1:12" ht="15">
      <c r="A29" s="78"/>
      <c r="B29" s="90"/>
      <c r="C29" s="78" t="s">
        <v>240</v>
      </c>
      <c r="D29" s="78"/>
      <c r="E29" s="78"/>
      <c r="F29" s="78"/>
      <c r="G29" s="78"/>
      <c r="H29" s="78"/>
      <c r="I29" s="78"/>
      <c r="J29" s="78"/>
      <c r="K29" s="78"/>
      <c r="L29" s="75"/>
    </row>
    <row r="30" spans="1:12" ht="15">
      <c r="A30" s="78"/>
      <c r="B30" s="90"/>
      <c r="C30" s="78" t="s">
        <v>241</v>
      </c>
      <c r="D30" s="78"/>
      <c r="E30" s="78"/>
      <c r="F30" s="78"/>
      <c r="G30" s="78"/>
      <c r="H30" s="78"/>
      <c r="I30" s="78"/>
      <c r="J30" s="78"/>
      <c r="K30" s="78"/>
      <c r="L30" s="75"/>
    </row>
    <row r="31" spans="1:12" ht="15">
      <c r="A31" s="78"/>
      <c r="B31" s="90"/>
      <c r="C31" s="78" t="s">
        <v>242</v>
      </c>
      <c r="D31" s="78"/>
      <c r="E31" s="78"/>
      <c r="F31" s="78"/>
      <c r="G31" s="78"/>
      <c r="H31" s="78"/>
      <c r="I31" s="78"/>
      <c r="J31" s="78"/>
      <c r="K31" s="78"/>
      <c r="L31" s="75"/>
    </row>
    <row r="32" spans="1:12" ht="15">
      <c r="A32" s="78"/>
      <c r="B32" s="90"/>
      <c r="C32" s="78" t="s">
        <v>243</v>
      </c>
      <c r="D32" s="78"/>
      <c r="E32" s="78"/>
      <c r="F32" s="78"/>
      <c r="G32" s="78"/>
      <c r="H32" s="78"/>
      <c r="I32" s="78"/>
      <c r="J32" s="78"/>
      <c r="K32" s="78"/>
      <c r="L32" s="75"/>
    </row>
    <row r="33" spans="1:12" ht="15">
      <c r="A33" s="78"/>
      <c r="B33" s="90"/>
      <c r="C33" s="78" t="s">
        <v>244</v>
      </c>
      <c r="D33" s="78"/>
      <c r="E33" s="78"/>
      <c r="F33" s="78"/>
      <c r="G33" s="78"/>
      <c r="H33" s="78"/>
      <c r="I33" s="78"/>
      <c r="J33" s="78"/>
      <c r="K33" s="78"/>
      <c r="L33" s="75"/>
    </row>
    <row r="34" spans="1:12" ht="15">
      <c r="A34" s="78"/>
      <c r="B34" s="90"/>
      <c r="C34" s="78"/>
      <c r="D34" s="78"/>
      <c r="E34" s="78"/>
      <c r="F34" s="78"/>
      <c r="G34" s="78"/>
      <c r="H34" s="78"/>
      <c r="I34" s="78"/>
      <c r="J34" s="78"/>
      <c r="K34" s="78"/>
      <c r="L34" s="75"/>
    </row>
    <row r="35" spans="1:12" ht="15">
      <c r="A35" s="78"/>
      <c r="B35" s="90"/>
      <c r="C35" s="78" t="s">
        <v>245</v>
      </c>
      <c r="D35" s="78"/>
      <c r="E35" s="78"/>
      <c r="F35" s="78"/>
      <c r="G35" s="78"/>
      <c r="H35" s="78"/>
      <c r="I35" s="78"/>
      <c r="J35" s="78"/>
      <c r="K35" s="78"/>
      <c r="L35" s="75"/>
    </row>
    <row r="36" spans="1:12" ht="15">
      <c r="A36" s="78"/>
      <c r="B36" s="90"/>
      <c r="C36" s="78" t="s">
        <v>246</v>
      </c>
      <c r="D36" s="78"/>
      <c r="E36" s="78"/>
      <c r="F36" s="78"/>
      <c r="G36" s="78"/>
      <c r="H36" s="78"/>
      <c r="I36" s="78"/>
      <c r="J36" s="78"/>
      <c r="K36" s="78"/>
      <c r="L36" s="75"/>
    </row>
    <row r="37" spans="1:12" ht="15">
      <c r="A37" s="78"/>
      <c r="B37" s="90"/>
      <c r="C37" s="78" t="s">
        <v>247</v>
      </c>
      <c r="D37" s="78"/>
      <c r="E37" s="78"/>
      <c r="F37" s="78"/>
      <c r="G37" s="78"/>
      <c r="H37" s="78"/>
      <c r="I37" s="78"/>
      <c r="J37" s="78"/>
      <c r="K37" s="78"/>
      <c r="L37" s="75"/>
    </row>
    <row r="38" spans="1:12" ht="15">
      <c r="A38" s="78"/>
      <c r="B38" s="90"/>
      <c r="C38" s="78" t="s">
        <v>248</v>
      </c>
      <c r="D38" s="78"/>
      <c r="E38" s="78"/>
      <c r="F38" s="78"/>
      <c r="G38" s="78"/>
      <c r="H38" s="78"/>
      <c r="I38" s="78"/>
      <c r="J38" s="78"/>
      <c r="K38" s="78"/>
      <c r="L38" s="75"/>
    </row>
    <row r="39" spans="1:12" ht="15">
      <c r="A39" s="78"/>
      <c r="B39" s="90"/>
      <c r="C39" s="78" t="s">
        <v>249</v>
      </c>
      <c r="D39" s="78"/>
      <c r="E39" s="78"/>
      <c r="F39" s="78"/>
      <c r="G39" s="78"/>
      <c r="H39" s="78"/>
      <c r="I39" s="78"/>
      <c r="J39" s="78"/>
      <c r="K39" s="78"/>
      <c r="L39" s="75"/>
    </row>
    <row r="40" spans="1:12" ht="15">
      <c r="A40" s="78"/>
      <c r="B40" s="90"/>
      <c r="C40" s="78" t="s">
        <v>250</v>
      </c>
      <c r="D40" s="78"/>
      <c r="E40" s="78"/>
      <c r="F40" s="78"/>
      <c r="G40" s="78"/>
      <c r="H40" s="78"/>
      <c r="I40" s="78"/>
      <c r="J40" s="78"/>
      <c r="K40" s="78"/>
      <c r="L40" s="75"/>
    </row>
    <row r="41" spans="1:12" ht="15">
      <c r="A41" s="78"/>
      <c r="B41" s="90"/>
      <c r="C41" s="78" t="s">
        <v>251</v>
      </c>
      <c r="D41" s="78"/>
      <c r="E41" s="78"/>
      <c r="F41" s="78"/>
      <c r="G41" s="78"/>
      <c r="H41" s="78"/>
      <c r="I41" s="78"/>
      <c r="J41" s="78"/>
      <c r="K41" s="78"/>
      <c r="L41" s="75"/>
    </row>
    <row r="42" spans="1:12" ht="15">
      <c r="A42" s="78"/>
      <c r="B42" s="90"/>
      <c r="C42" s="78" t="s">
        <v>252</v>
      </c>
      <c r="D42" s="78"/>
      <c r="E42" s="78"/>
      <c r="F42" s="78"/>
      <c r="G42" s="78"/>
      <c r="H42" s="78"/>
      <c r="I42" s="78"/>
      <c r="J42" s="78"/>
      <c r="K42" s="78"/>
      <c r="L42" s="75"/>
    </row>
    <row r="43" spans="1:12" ht="15">
      <c r="A43" s="78"/>
      <c r="B43" s="90"/>
      <c r="C43" s="78"/>
      <c r="D43" s="78"/>
      <c r="E43" s="78"/>
      <c r="F43" s="78"/>
      <c r="G43" s="78"/>
      <c r="H43" s="78"/>
      <c r="I43" s="78"/>
      <c r="J43" s="78"/>
      <c r="K43" s="78"/>
      <c r="L43" s="75"/>
    </row>
    <row r="44" spans="1:12" ht="15">
      <c r="A44" s="78"/>
      <c r="B44" s="90"/>
      <c r="C44" s="78"/>
      <c r="D44" s="78"/>
      <c r="E44" s="78"/>
      <c r="F44" s="78"/>
      <c r="G44" s="78"/>
      <c r="H44" s="78"/>
      <c r="I44" s="78"/>
      <c r="J44" s="78"/>
      <c r="K44" s="78"/>
      <c r="L44" s="75"/>
    </row>
    <row r="45" spans="1:12" ht="15.75">
      <c r="A45" s="78"/>
      <c r="B45" s="88">
        <v>14</v>
      </c>
      <c r="C45" s="89" t="s">
        <v>253</v>
      </c>
      <c r="D45" s="78"/>
      <c r="E45" s="78"/>
      <c r="F45" s="78"/>
      <c r="G45" s="78"/>
      <c r="H45" s="78"/>
      <c r="I45" s="78"/>
      <c r="J45" s="78"/>
      <c r="K45" s="78"/>
      <c r="L45" s="75"/>
    </row>
    <row r="46" spans="1:12" ht="15.75">
      <c r="A46" s="78"/>
      <c r="B46" s="88"/>
      <c r="C46" s="89"/>
      <c r="D46" s="78"/>
      <c r="E46" s="78"/>
      <c r="F46" s="78"/>
      <c r="G46" s="78"/>
      <c r="H46" s="78"/>
      <c r="I46" s="78"/>
      <c r="J46" s="78"/>
      <c r="K46" s="78"/>
      <c r="L46" s="75"/>
    </row>
    <row r="47" spans="1:12" ht="15">
      <c r="A47" s="78"/>
      <c r="D47" s="78"/>
      <c r="E47" s="78"/>
      <c r="F47" s="75"/>
      <c r="G47" s="90" t="s">
        <v>17</v>
      </c>
      <c r="H47" s="90" t="s">
        <v>271</v>
      </c>
      <c r="I47" s="90"/>
      <c r="J47" s="90" t="s">
        <v>274</v>
      </c>
      <c r="K47" s="78"/>
      <c r="L47" s="75"/>
    </row>
    <row r="48" spans="1:12" ht="15">
      <c r="A48" s="78"/>
      <c r="B48" s="90"/>
      <c r="C48" s="78"/>
      <c r="D48" s="78"/>
      <c r="E48" s="78"/>
      <c r="F48" s="75"/>
      <c r="G48" s="90"/>
      <c r="H48" s="90" t="s">
        <v>272</v>
      </c>
      <c r="I48" s="90"/>
      <c r="J48" s="90" t="s">
        <v>275</v>
      </c>
      <c r="K48" s="78"/>
      <c r="L48" s="75"/>
    </row>
    <row r="49" spans="1:12" ht="15">
      <c r="A49" s="78"/>
      <c r="B49" s="90"/>
      <c r="C49" s="78"/>
      <c r="D49" s="78"/>
      <c r="E49" s="78"/>
      <c r="F49" s="75"/>
      <c r="G49" s="90"/>
      <c r="H49" s="90" t="s">
        <v>119</v>
      </c>
      <c r="I49" s="90"/>
      <c r="J49" s="90" t="s">
        <v>276</v>
      </c>
      <c r="K49" s="78"/>
      <c r="L49" s="75"/>
    </row>
    <row r="50" spans="1:12" ht="15">
      <c r="A50" s="78"/>
      <c r="B50" s="90"/>
      <c r="C50" s="78"/>
      <c r="D50" s="78"/>
      <c r="E50" s="78"/>
      <c r="F50" s="75"/>
      <c r="G50" s="126" t="s">
        <v>60</v>
      </c>
      <c r="H50" s="126" t="s">
        <v>60</v>
      </c>
      <c r="I50" s="126"/>
      <c r="J50" s="126" t="s">
        <v>60</v>
      </c>
      <c r="K50" s="78"/>
      <c r="L50" s="75"/>
    </row>
    <row r="51" spans="1:12" ht="15">
      <c r="A51" s="78"/>
      <c r="B51" s="90"/>
      <c r="C51" s="78"/>
      <c r="D51" s="78"/>
      <c r="E51" s="78"/>
      <c r="F51" s="75"/>
      <c r="G51" s="78"/>
      <c r="H51" s="78"/>
      <c r="I51" s="78"/>
      <c r="J51" s="78"/>
      <c r="K51" s="78"/>
      <c r="L51" s="75"/>
    </row>
    <row r="52" spans="1:12" ht="15">
      <c r="A52" s="78"/>
      <c r="B52" s="90"/>
      <c r="C52" s="78" t="s">
        <v>254</v>
      </c>
      <c r="D52" s="78"/>
      <c r="E52" s="78"/>
      <c r="F52" s="75"/>
      <c r="G52" s="78">
        <v>129195</v>
      </c>
      <c r="H52" s="78">
        <v>794</v>
      </c>
      <c r="I52" s="78"/>
      <c r="J52" s="78">
        <v>223206</v>
      </c>
      <c r="K52" s="78"/>
      <c r="L52" s="75"/>
    </row>
    <row r="53" spans="1:12" ht="15">
      <c r="A53" s="78"/>
      <c r="B53" s="90"/>
      <c r="C53" s="78" t="s">
        <v>255</v>
      </c>
      <c r="D53" s="78"/>
      <c r="E53" s="78"/>
      <c r="F53" s="75"/>
      <c r="G53" s="78">
        <v>35461</v>
      </c>
      <c r="H53" s="78">
        <v>1999</v>
      </c>
      <c r="I53" s="78"/>
      <c r="J53" s="78">
        <v>35306</v>
      </c>
      <c r="K53" s="78"/>
      <c r="L53" s="75"/>
    </row>
    <row r="54" spans="1:12" ht="15">
      <c r="A54" s="78"/>
      <c r="B54" s="90"/>
      <c r="C54" s="78" t="s">
        <v>256</v>
      </c>
      <c r="D54" s="78"/>
      <c r="E54" s="78"/>
      <c r="F54" s="75"/>
      <c r="G54" s="78">
        <v>2037</v>
      </c>
      <c r="H54" s="78">
        <v>339</v>
      </c>
      <c r="I54" s="78"/>
      <c r="J54" s="78">
        <v>116724</v>
      </c>
      <c r="K54" s="78"/>
      <c r="L54" s="75"/>
    </row>
    <row r="55" spans="1:12" ht="15">
      <c r="A55" s="78"/>
      <c r="B55" s="90"/>
      <c r="C55" s="78" t="s">
        <v>257</v>
      </c>
      <c r="D55" s="78"/>
      <c r="E55" s="78"/>
      <c r="F55" s="75"/>
      <c r="G55" s="78">
        <v>-26612</v>
      </c>
      <c r="H55" s="78">
        <v>537</v>
      </c>
      <c r="I55" s="78"/>
      <c r="J55" s="78">
        <v>-87907</v>
      </c>
      <c r="K55" s="78"/>
      <c r="L55" s="75"/>
    </row>
    <row r="56" spans="1:12" ht="15">
      <c r="A56" s="78"/>
      <c r="B56" s="90"/>
      <c r="C56" s="78"/>
      <c r="D56" s="78"/>
      <c r="E56" s="78"/>
      <c r="F56" s="75"/>
      <c r="G56" s="79">
        <f>SUM(G52:G55)</f>
        <v>140081</v>
      </c>
      <c r="H56" s="79">
        <f>SUM(H52:H55)</f>
        <v>3669</v>
      </c>
      <c r="I56" s="79"/>
      <c r="J56" s="79">
        <f>SUM(J52:J55)</f>
        <v>287329</v>
      </c>
      <c r="K56" s="78"/>
      <c r="L56" s="75"/>
    </row>
    <row r="57" spans="1:12" ht="15">
      <c r="A57" s="78"/>
      <c r="B57" s="90"/>
      <c r="C57" s="78" t="s">
        <v>258</v>
      </c>
      <c r="D57" s="78"/>
      <c r="E57" s="78"/>
      <c r="F57" s="75"/>
      <c r="G57" s="80"/>
      <c r="H57" s="80"/>
      <c r="I57" s="80"/>
      <c r="J57" s="80"/>
      <c r="K57" s="78"/>
      <c r="L57" s="75"/>
    </row>
    <row r="58" spans="1:12" ht="15">
      <c r="A58" s="78"/>
      <c r="B58" s="90"/>
      <c r="C58" s="78"/>
      <c r="D58" s="78"/>
      <c r="E58" s="78"/>
      <c r="F58" s="75"/>
      <c r="G58" s="75"/>
      <c r="H58" s="75"/>
      <c r="I58" s="75"/>
      <c r="J58" s="75"/>
      <c r="K58" s="78"/>
      <c r="L58" s="75"/>
    </row>
    <row r="59" spans="1:12" ht="15">
      <c r="A59" s="78"/>
      <c r="B59" s="90"/>
      <c r="C59" s="78" t="s">
        <v>259</v>
      </c>
      <c r="D59" s="78"/>
      <c r="E59" s="78"/>
      <c r="F59" s="75"/>
      <c r="G59" s="127">
        <f>G56-G60</f>
        <v>140081</v>
      </c>
      <c r="H59" s="127">
        <f>H56-H60</f>
        <v>3807</v>
      </c>
      <c r="I59" s="75"/>
      <c r="J59" s="127">
        <f>J56-J60</f>
        <v>287329</v>
      </c>
      <c r="K59" s="78"/>
      <c r="L59" s="75"/>
    </row>
    <row r="60" spans="1:12" ht="15">
      <c r="A60" s="78"/>
      <c r="B60" s="90"/>
      <c r="C60" s="78" t="s">
        <v>260</v>
      </c>
      <c r="D60" s="78"/>
      <c r="E60" s="78"/>
      <c r="F60" s="75"/>
      <c r="G60" s="127">
        <v>0</v>
      </c>
      <c r="H60" s="127">
        <v>-138</v>
      </c>
      <c r="I60" s="75"/>
      <c r="J60" s="127">
        <v>0</v>
      </c>
      <c r="K60" s="78"/>
      <c r="L60" s="75"/>
    </row>
    <row r="61" spans="1:12" ht="15">
      <c r="A61" s="78"/>
      <c r="B61" s="90"/>
      <c r="C61" s="78"/>
      <c r="D61" s="78"/>
      <c r="E61" s="78"/>
      <c r="F61" s="75"/>
      <c r="G61" s="79">
        <f>G59+G60</f>
        <v>140081</v>
      </c>
      <c r="H61" s="79">
        <f>H59+H60</f>
        <v>3669</v>
      </c>
      <c r="I61" s="79"/>
      <c r="J61" s="79">
        <f>J59+J60</f>
        <v>287329</v>
      </c>
      <c r="K61" s="78"/>
      <c r="L61" s="75"/>
    </row>
    <row r="62" spans="1:12" ht="15">
      <c r="A62" s="78"/>
      <c r="B62" s="90"/>
      <c r="C62" s="78"/>
      <c r="D62" s="78"/>
      <c r="E62" s="78"/>
      <c r="F62" s="78"/>
      <c r="G62" s="79"/>
      <c r="H62" s="79"/>
      <c r="I62" s="79"/>
      <c r="J62" s="79"/>
      <c r="K62" s="78"/>
      <c r="L62" s="75"/>
    </row>
  </sheetData>
  <printOptions horizontalCentered="1"/>
  <pageMargins left="0.35" right="0.5777777777777777" top="0.25" bottom="0.34930555555555554" header="0" footer="0"/>
  <pageSetup fitToHeight="1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48"/>
  <sheetViews>
    <sheetView showGridLines="0" showOutlineSymbols="0" zoomScale="87" zoomScaleNormal="87" workbookViewId="0" topLeftCell="A31">
      <selection activeCell="A2" sqref="A2:IV50"/>
    </sheetView>
  </sheetViews>
  <sheetFormatPr defaultColWidth="8.88671875" defaultRowHeight="15"/>
  <cols>
    <col min="1" max="1" width="4.6640625" style="1" customWidth="1"/>
    <col min="2" max="2" width="6.6640625" style="1" customWidth="1"/>
    <col min="3" max="3" width="4.6640625" style="1" customWidth="1"/>
    <col min="4" max="7" width="9.6640625" style="1" customWidth="1"/>
    <col min="8" max="8" width="10.6640625" style="1" customWidth="1"/>
    <col min="9" max="9" width="4.6640625" style="1" customWidth="1"/>
    <col min="10" max="10" width="7.6640625" style="1" customWidth="1"/>
    <col min="11" max="12" width="3.6640625" style="1" customWidth="1"/>
    <col min="13" max="16384" width="9.6640625" style="1" customWidth="1"/>
  </cols>
  <sheetData>
    <row r="3" ht="15.75">
      <c r="J3" s="87" t="s">
        <v>313</v>
      </c>
    </row>
    <row r="5" spans="2:10" ht="15.75">
      <c r="B5" s="88">
        <v>15</v>
      </c>
      <c r="C5" s="89" t="s">
        <v>277</v>
      </c>
      <c r="D5" s="89"/>
      <c r="E5" s="78"/>
      <c r="F5" s="78"/>
      <c r="G5" s="78"/>
      <c r="H5" s="78"/>
      <c r="I5" s="78"/>
      <c r="J5" s="78"/>
    </row>
    <row r="6" spans="2:10" ht="15.75">
      <c r="B6" s="88"/>
      <c r="C6" s="89" t="s">
        <v>278</v>
      </c>
      <c r="D6" s="89"/>
      <c r="E6" s="78"/>
      <c r="F6" s="78"/>
      <c r="G6" s="78"/>
      <c r="H6" s="78"/>
      <c r="I6" s="78"/>
      <c r="J6" s="78"/>
    </row>
    <row r="7" spans="2:10" ht="15">
      <c r="B7" s="90"/>
      <c r="C7" s="109" t="s">
        <v>54</v>
      </c>
      <c r="D7" s="109"/>
      <c r="E7" s="109"/>
      <c r="F7" s="109"/>
      <c r="G7" s="109"/>
      <c r="H7" s="109"/>
      <c r="I7" s="109"/>
      <c r="J7" s="109"/>
    </row>
    <row r="8" spans="2:10" ht="15">
      <c r="B8" s="90"/>
      <c r="C8" t="s">
        <v>279</v>
      </c>
      <c r="D8" s="109"/>
      <c r="E8" s="109"/>
      <c r="F8" s="109"/>
      <c r="G8" s="109"/>
      <c r="H8" s="109"/>
      <c r="I8" s="109"/>
      <c r="J8" s="109"/>
    </row>
    <row r="9" spans="2:10" ht="15">
      <c r="B9" s="90"/>
      <c r="C9" t="s">
        <v>280</v>
      </c>
      <c r="D9" s="109"/>
      <c r="E9" s="109"/>
      <c r="F9" s="109"/>
      <c r="G9" s="109"/>
      <c r="H9" s="109"/>
      <c r="I9" s="109"/>
      <c r="J9" s="109"/>
    </row>
    <row r="10" spans="2:10" ht="15">
      <c r="B10" s="90"/>
      <c r="C10" t="s">
        <v>281</v>
      </c>
      <c r="D10" s="109"/>
      <c r="E10" s="109"/>
      <c r="F10" s="109"/>
      <c r="G10" s="109"/>
      <c r="H10" s="109"/>
      <c r="I10" s="109"/>
      <c r="J10" s="109"/>
    </row>
    <row r="11" spans="2:10" ht="15">
      <c r="B11" s="90"/>
      <c r="C11" t="s">
        <v>282</v>
      </c>
      <c r="D11" s="109"/>
      <c r="E11" s="109"/>
      <c r="F11" s="109"/>
      <c r="G11" s="109"/>
      <c r="H11" s="109"/>
      <c r="I11" s="109"/>
      <c r="J11" s="109"/>
    </row>
    <row r="12" spans="2:10" ht="15">
      <c r="B12" s="90"/>
      <c r="C12" t="s">
        <v>283</v>
      </c>
      <c r="D12" s="109"/>
      <c r="E12" s="109"/>
      <c r="F12" s="109"/>
      <c r="G12" s="109"/>
      <c r="H12" s="109"/>
      <c r="I12" s="109"/>
      <c r="J12" s="109"/>
    </row>
    <row r="13" spans="2:10" ht="15">
      <c r="B13" s="90"/>
      <c r="C13" t="s">
        <v>284</v>
      </c>
      <c r="D13" s="109"/>
      <c r="E13" s="109"/>
      <c r="F13" s="109"/>
      <c r="G13" s="109"/>
      <c r="H13" s="109"/>
      <c r="I13" s="109"/>
      <c r="J13" s="109"/>
    </row>
    <row r="14" spans="2:10" ht="15">
      <c r="B14" s="90"/>
      <c r="C14" t="s">
        <v>285</v>
      </c>
      <c r="D14" s="109"/>
      <c r="E14" s="109"/>
      <c r="F14" s="109"/>
      <c r="G14" s="109"/>
      <c r="H14" s="109"/>
      <c r="I14" s="109"/>
      <c r="J14" s="109"/>
    </row>
    <row r="15" spans="2:10" ht="15">
      <c r="B15" s="90"/>
      <c r="C15" s="109" t="s">
        <v>54</v>
      </c>
      <c r="D15" s="109"/>
      <c r="E15" s="109"/>
      <c r="F15" s="109"/>
      <c r="G15" s="109"/>
      <c r="H15" s="109"/>
      <c r="I15" s="109"/>
      <c r="J15" s="109"/>
    </row>
    <row r="16" spans="2:10" ht="15">
      <c r="B16" s="90"/>
      <c r="C16" s="109"/>
      <c r="D16" s="109"/>
      <c r="E16" s="109"/>
      <c r="F16" s="109"/>
      <c r="G16" s="109"/>
      <c r="H16" s="109"/>
      <c r="I16" s="109"/>
      <c r="J16" s="109"/>
    </row>
    <row r="17" spans="2:10" ht="15.75">
      <c r="B17" s="88">
        <v>16</v>
      </c>
      <c r="C17" s="89" t="s">
        <v>286</v>
      </c>
      <c r="D17" s="89"/>
      <c r="E17" s="78"/>
      <c r="F17" s="78"/>
      <c r="G17" s="78"/>
      <c r="H17" s="78"/>
      <c r="I17" s="78"/>
      <c r="J17" s="78"/>
    </row>
    <row r="18" spans="2:10" ht="15.75">
      <c r="B18" s="88"/>
      <c r="C18" s="89" t="s">
        <v>287</v>
      </c>
      <c r="D18" s="89"/>
      <c r="E18" s="78"/>
      <c r="F18" s="78"/>
      <c r="G18" s="78"/>
      <c r="H18" s="78"/>
      <c r="I18" s="78"/>
      <c r="J18" s="78"/>
    </row>
    <row r="19" spans="2:10" ht="15.75">
      <c r="B19" s="88"/>
      <c r="C19" s="89"/>
      <c r="D19" s="89"/>
      <c r="E19" s="78"/>
      <c r="F19" s="78"/>
      <c r="G19" s="78"/>
      <c r="H19" s="78"/>
      <c r="I19" s="78"/>
      <c r="J19" s="78"/>
    </row>
    <row r="20" spans="2:10" ht="15.75">
      <c r="B20" s="88"/>
      <c r="C20" s="78" t="s">
        <v>288</v>
      </c>
      <c r="D20" s="89"/>
      <c r="E20" s="78"/>
      <c r="F20" s="78"/>
      <c r="G20" s="78"/>
      <c r="H20" s="78"/>
      <c r="I20" s="78"/>
      <c r="J20" s="78"/>
    </row>
    <row r="21" spans="2:10" ht="15.75">
      <c r="B21" s="88"/>
      <c r="C21" s="78" t="s">
        <v>289</v>
      </c>
      <c r="D21" s="89"/>
      <c r="E21" s="78"/>
      <c r="F21" s="78"/>
      <c r="G21" s="78"/>
      <c r="H21" s="78"/>
      <c r="I21" s="78"/>
      <c r="J21" s="78"/>
    </row>
    <row r="22" spans="2:10" ht="15.75">
      <c r="B22" s="88"/>
      <c r="C22" s="78" t="s">
        <v>290</v>
      </c>
      <c r="D22" s="89"/>
      <c r="E22" s="78"/>
      <c r="F22" s="78"/>
      <c r="G22" s="78"/>
      <c r="H22" s="78"/>
      <c r="I22" s="78"/>
      <c r="J22" s="78"/>
    </row>
    <row r="23" spans="2:10" ht="15.75">
      <c r="B23" s="88"/>
      <c r="C23" s="78" t="s">
        <v>291</v>
      </c>
      <c r="D23" s="89"/>
      <c r="E23" s="78"/>
      <c r="F23" s="78"/>
      <c r="G23" s="78"/>
      <c r="H23" s="78"/>
      <c r="I23" s="78"/>
      <c r="J23" s="78"/>
    </row>
    <row r="24" spans="2:10" ht="15.75">
      <c r="B24" s="88"/>
      <c r="C24" s="78" t="s">
        <v>292</v>
      </c>
      <c r="D24" s="89"/>
      <c r="E24" s="78"/>
      <c r="F24" s="78"/>
      <c r="G24" s="78"/>
      <c r="H24" s="78"/>
      <c r="I24" s="78"/>
      <c r="J24" s="78"/>
    </row>
    <row r="25" spans="2:10" ht="15.75">
      <c r="B25" s="88"/>
      <c r="C25" s="78" t="s">
        <v>293</v>
      </c>
      <c r="D25" s="89"/>
      <c r="E25" s="78"/>
      <c r="F25" s="78"/>
      <c r="G25" s="78"/>
      <c r="H25" s="78"/>
      <c r="I25" s="78"/>
      <c r="J25" s="78"/>
    </row>
    <row r="26" spans="2:10" ht="15.75">
      <c r="B26" s="88"/>
      <c r="C26" s="78" t="s">
        <v>294</v>
      </c>
      <c r="D26" s="89"/>
      <c r="E26" s="78"/>
      <c r="F26" s="78"/>
      <c r="G26" s="78"/>
      <c r="H26" s="78"/>
      <c r="I26" s="78"/>
      <c r="J26" s="78"/>
    </row>
    <row r="27" spans="2:10" ht="15.75">
      <c r="B27" s="88"/>
      <c r="C27" s="78" t="s">
        <v>295</v>
      </c>
      <c r="D27" s="89"/>
      <c r="E27" s="78"/>
      <c r="F27" s="78"/>
      <c r="G27" s="78"/>
      <c r="H27" s="78"/>
      <c r="I27" s="78"/>
      <c r="J27" s="78"/>
    </row>
    <row r="28" spans="2:10" ht="15.75">
      <c r="B28" s="88"/>
      <c r="C28" s="78" t="s">
        <v>296</v>
      </c>
      <c r="D28" s="89"/>
      <c r="E28" s="78"/>
      <c r="F28" s="78"/>
      <c r="G28" s="78"/>
      <c r="H28" s="78"/>
      <c r="I28" s="78"/>
      <c r="J28" s="78"/>
    </row>
    <row r="29" spans="2:10" ht="15.75">
      <c r="B29" s="88"/>
      <c r="C29" s="78" t="s">
        <v>297</v>
      </c>
      <c r="D29" s="89"/>
      <c r="E29" s="78"/>
      <c r="F29" s="78"/>
      <c r="G29" s="78"/>
      <c r="H29" s="78"/>
      <c r="I29" s="78"/>
      <c r="J29" s="78"/>
    </row>
    <row r="30" spans="2:10" ht="15.75">
      <c r="B30" s="88"/>
      <c r="C30" s="78"/>
      <c r="D30" s="89"/>
      <c r="E30" s="78"/>
      <c r="F30" s="78"/>
      <c r="G30" s="78"/>
      <c r="H30" s="78"/>
      <c r="I30" s="78"/>
      <c r="J30" s="78"/>
    </row>
    <row r="31" spans="2:10" ht="15.75">
      <c r="B31" s="88">
        <v>17</v>
      </c>
      <c r="C31" s="89" t="s">
        <v>298</v>
      </c>
      <c r="D31" s="89"/>
      <c r="E31" s="78"/>
      <c r="F31" s="78"/>
      <c r="G31" s="78"/>
      <c r="H31" s="78"/>
      <c r="I31" s="78"/>
      <c r="J31" s="78"/>
    </row>
    <row r="32" spans="2:10" ht="15.75">
      <c r="B32" s="88"/>
      <c r="C32" s="89" t="s">
        <v>299</v>
      </c>
      <c r="D32" s="89"/>
      <c r="E32" s="78"/>
      <c r="F32" s="78"/>
      <c r="G32" s="78"/>
      <c r="H32" s="78"/>
      <c r="I32" s="78"/>
      <c r="J32" s="78"/>
    </row>
    <row r="33" spans="2:10" ht="15.75">
      <c r="B33" s="88"/>
      <c r="C33" s="89" t="s">
        <v>300</v>
      </c>
      <c r="D33" s="89"/>
      <c r="E33" s="78"/>
      <c r="F33" s="78"/>
      <c r="G33" s="78"/>
      <c r="H33" s="78"/>
      <c r="I33" s="78"/>
      <c r="J33" s="78"/>
    </row>
    <row r="34" spans="2:10" ht="15.75">
      <c r="B34" s="88"/>
      <c r="C34" s="89" t="s">
        <v>301</v>
      </c>
      <c r="D34" s="89"/>
      <c r="E34" s="78"/>
      <c r="F34" s="78"/>
      <c r="G34" s="78"/>
      <c r="H34" s="78"/>
      <c r="I34" s="78"/>
      <c r="J34" s="78"/>
    </row>
    <row r="35" spans="2:10" ht="15.75">
      <c r="B35" s="88"/>
      <c r="C35" s="89"/>
      <c r="D35" s="89"/>
      <c r="E35" s="78"/>
      <c r="F35" s="78"/>
      <c r="G35" s="78"/>
      <c r="H35" s="78"/>
      <c r="I35" s="78"/>
      <c r="J35" s="78"/>
    </row>
    <row r="36" spans="2:10" ht="15.75">
      <c r="B36" s="88"/>
      <c r="C36" s="78" t="s">
        <v>302</v>
      </c>
      <c r="D36" s="89"/>
      <c r="E36" s="78"/>
      <c r="F36" s="78"/>
      <c r="G36" s="78"/>
      <c r="H36" s="78"/>
      <c r="I36" s="78"/>
      <c r="J36" s="78"/>
    </row>
    <row r="37" spans="2:10" ht="15.75">
      <c r="B37" s="88"/>
      <c r="C37" s="78" t="s">
        <v>303</v>
      </c>
      <c r="D37" s="89"/>
      <c r="E37" s="78"/>
      <c r="F37" s="78"/>
      <c r="G37" s="78"/>
      <c r="H37" s="78"/>
      <c r="I37" s="78"/>
      <c r="J37" s="78"/>
    </row>
    <row r="38" spans="2:10" ht="15.75">
      <c r="B38" s="88"/>
      <c r="C38" s="78" t="s">
        <v>304</v>
      </c>
      <c r="D38" s="89"/>
      <c r="E38" s="78"/>
      <c r="F38" s="78"/>
      <c r="G38" s="78"/>
      <c r="H38" s="78"/>
      <c r="I38" s="78"/>
      <c r="J38" s="78"/>
    </row>
    <row r="39" spans="2:10" ht="15">
      <c r="B39" s="90"/>
      <c r="C39" s="78"/>
      <c r="D39" s="78"/>
      <c r="E39" s="78"/>
      <c r="F39" s="78"/>
      <c r="G39" s="78"/>
      <c r="H39" s="78"/>
      <c r="I39" s="78"/>
      <c r="J39" s="78"/>
    </row>
    <row r="40" spans="2:10" ht="15.75">
      <c r="B40" s="88">
        <v>18</v>
      </c>
      <c r="C40" s="89" t="s">
        <v>305</v>
      </c>
      <c r="D40" s="78"/>
      <c r="E40" s="78"/>
      <c r="F40" s="78"/>
      <c r="G40" s="78"/>
      <c r="H40" s="78"/>
      <c r="I40" s="78"/>
      <c r="J40" s="78"/>
    </row>
    <row r="41" spans="2:10" ht="15.75">
      <c r="B41" s="88"/>
      <c r="C41" t="s">
        <v>306</v>
      </c>
      <c r="D41" s="78"/>
      <c r="E41" s="78"/>
      <c r="F41" s="78"/>
      <c r="G41" s="78"/>
      <c r="H41" s="78"/>
      <c r="I41" s="78"/>
      <c r="J41" s="78"/>
    </row>
    <row r="42" spans="2:10" ht="15.75">
      <c r="B42" s="88"/>
      <c r="C42" t="s">
        <v>307</v>
      </c>
      <c r="D42" s="78"/>
      <c r="E42" s="78"/>
      <c r="F42" s="78"/>
      <c r="G42" s="78"/>
      <c r="H42" s="78"/>
      <c r="I42" s="78"/>
      <c r="J42" s="78"/>
    </row>
    <row r="43" spans="2:10" ht="15">
      <c r="B43" s="90"/>
      <c r="C43" s="78"/>
      <c r="D43" s="78"/>
      <c r="E43" s="78"/>
      <c r="F43" s="78"/>
      <c r="G43" s="78"/>
      <c r="H43" s="78"/>
      <c r="I43" s="78"/>
      <c r="J43" s="78"/>
    </row>
    <row r="44" spans="2:3" ht="15.75">
      <c r="B44" s="88">
        <v>19</v>
      </c>
      <c r="C44" s="89" t="s">
        <v>308</v>
      </c>
    </row>
    <row r="45" spans="2:3" ht="15.75">
      <c r="B45" s="88"/>
      <c r="C45" s="78" t="s">
        <v>309</v>
      </c>
    </row>
    <row r="46" spans="2:3" ht="15.75">
      <c r="B46" s="88"/>
      <c r="C46" s="78" t="s">
        <v>310</v>
      </c>
    </row>
    <row r="47" spans="2:3" ht="15.75">
      <c r="B47" s="88"/>
      <c r="C47" s="78" t="s">
        <v>311</v>
      </c>
    </row>
    <row r="48" spans="2:3" ht="15.75">
      <c r="B48" s="88"/>
      <c r="C48" s="78" t="s">
        <v>312</v>
      </c>
    </row>
  </sheetData>
  <printOptions horizontalCentered="1"/>
  <pageMargins left="0.35" right="0.5777777777777777" top="0.25" bottom="0.34930555555555554" header="0" footer="0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1"/>
  <sheetViews>
    <sheetView showGridLines="0" showOutlineSymbols="0" zoomScale="87" zoomScaleNormal="87" workbookViewId="0" topLeftCell="A1">
      <selection activeCell="A1" sqref="A1:IV33"/>
    </sheetView>
  </sheetViews>
  <sheetFormatPr defaultColWidth="8.88671875" defaultRowHeight="15"/>
  <cols>
    <col min="1" max="1" width="4.6640625" style="1" customWidth="1"/>
    <col min="2" max="2" width="6.6640625" style="1" customWidth="1"/>
    <col min="3" max="3" width="4.6640625" style="1" customWidth="1"/>
    <col min="4" max="16384" width="9.6640625" style="1" customWidth="1"/>
  </cols>
  <sheetData>
    <row r="2" ht="15.75">
      <c r="I2" s="87" t="s">
        <v>328</v>
      </c>
    </row>
    <row r="4" spans="2:10" ht="15">
      <c r="B4" s="90"/>
      <c r="C4" s="78"/>
      <c r="D4" s="78"/>
      <c r="E4" s="78"/>
      <c r="F4" s="78"/>
      <c r="G4" s="78"/>
      <c r="H4" s="78"/>
      <c r="I4" s="78"/>
      <c r="J4" s="78"/>
    </row>
    <row r="5" spans="2:10" ht="15.75">
      <c r="B5" s="88">
        <v>20</v>
      </c>
      <c r="C5" s="89" t="s">
        <v>314</v>
      </c>
      <c r="D5" s="89"/>
      <c r="E5" s="78"/>
      <c r="F5" s="78"/>
      <c r="G5" s="78"/>
      <c r="H5" s="78"/>
      <c r="I5" s="78"/>
      <c r="J5" s="78"/>
    </row>
    <row r="6" spans="2:10" ht="15">
      <c r="B6" s="90"/>
      <c r="C6" s="78" t="s">
        <v>315</v>
      </c>
      <c r="D6" s="78"/>
      <c r="E6" s="78"/>
      <c r="F6" s="78"/>
      <c r="G6" s="78"/>
      <c r="H6" s="78"/>
      <c r="I6" s="78"/>
      <c r="J6" s="78"/>
    </row>
    <row r="8" spans="2:3" ht="15.75">
      <c r="B8" s="88">
        <v>21</v>
      </c>
      <c r="C8" s="89" t="s">
        <v>316</v>
      </c>
    </row>
    <row r="9" spans="2:3" ht="15">
      <c r="B9" s="90"/>
      <c r="C9" s="78" t="s">
        <v>317</v>
      </c>
    </row>
    <row r="11" spans="2:10" ht="15.75">
      <c r="B11" s="88">
        <v>22</v>
      </c>
      <c r="C11" s="89" t="s">
        <v>318</v>
      </c>
      <c r="D11" s="85"/>
      <c r="E11" s="85"/>
      <c r="F11" s="85"/>
      <c r="G11" s="85"/>
      <c r="H11" s="85"/>
      <c r="I11" s="85"/>
      <c r="J11" s="85"/>
    </row>
    <row r="12" ht="15">
      <c r="C12" s="73" t="s">
        <v>319</v>
      </c>
    </row>
    <row r="13" ht="15">
      <c r="C13" s="73" t="s">
        <v>320</v>
      </c>
    </row>
    <row r="14" ht="15">
      <c r="C14" s="73" t="s">
        <v>321</v>
      </c>
    </row>
    <row r="15" ht="15">
      <c r="C15" s="73" t="s">
        <v>322</v>
      </c>
    </row>
    <row r="16" ht="15">
      <c r="C16" s="73" t="s">
        <v>323</v>
      </c>
    </row>
    <row r="18" ht="15">
      <c r="C18" s="1" t="s">
        <v>324</v>
      </c>
    </row>
    <row r="19" ht="15">
      <c r="C19" s="73" t="s">
        <v>325</v>
      </c>
    </row>
    <row r="20" ht="15">
      <c r="C20" s="128" t="s">
        <v>326</v>
      </c>
    </row>
    <row r="21" ht="15">
      <c r="C21" s="73" t="s">
        <v>327</v>
      </c>
    </row>
  </sheetData>
  <printOptions horizontalCentered="1"/>
  <pageMargins left="0.35" right="0.5777777777777777" top="0.25" bottom="0.34930555555555554" header="0" footer="0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